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143F6885-9DAD-4CA2-A957-3E63934C8E08}" xr6:coauthVersionLast="47" xr6:coauthVersionMax="47" xr10:uidLastSave="{DDD54AD5-688E-439F-B012-5FA31D4E7F83}"/>
  <bookViews>
    <workbookView xWindow="-105" yWindow="0" windowWidth="14610" windowHeight="15585" xr2:uid="{BA2D22BD-3740-4C7E-8B18-6936CFD0FCA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28" i="1"/>
  <c r="P27" i="1"/>
  <c r="P26" i="1"/>
  <c r="P25" i="1"/>
  <c r="P24" i="1"/>
  <c r="P23" i="1"/>
  <c r="P21" i="1"/>
  <c r="P17" i="1"/>
  <c r="P13" i="1"/>
  <c r="P9" i="1"/>
  <c r="P5" i="1"/>
  <c r="B5" i="1"/>
  <c r="C5" i="1"/>
  <c r="D5" i="1"/>
  <c r="E5" i="1"/>
  <c r="F5" i="1"/>
  <c r="Q5" i="1"/>
  <c r="D6" i="1"/>
  <c r="E6" i="1"/>
  <c r="F6" i="1"/>
  <c r="L12" i="1" s="1"/>
  <c r="Q6" i="1"/>
  <c r="B7" i="1"/>
  <c r="C7" i="1"/>
  <c r="D7" i="1"/>
  <c r="E7" i="1"/>
  <c r="F7" i="1"/>
  <c r="H13" i="1" s="1"/>
  <c r="Q7" i="1"/>
  <c r="D8" i="1"/>
  <c r="E8" i="1"/>
  <c r="F8" i="1"/>
  <c r="L14" i="1" s="1"/>
  <c r="Q8" i="1"/>
  <c r="B9" i="1"/>
  <c r="C9" i="1"/>
  <c r="D9" i="1"/>
  <c r="E9" i="1"/>
  <c r="F9" i="1"/>
  <c r="Q9" i="1"/>
  <c r="D10" i="1"/>
  <c r="E10" i="1"/>
  <c r="F10" i="1"/>
  <c r="P10" i="1" s="1"/>
  <c r="Q10" i="1"/>
  <c r="B11" i="1"/>
  <c r="C11" i="1"/>
  <c r="D11" i="1"/>
  <c r="E11" i="1"/>
  <c r="F11" i="1"/>
  <c r="J17" i="1" s="1"/>
  <c r="L11" i="1"/>
  <c r="Q11" i="1"/>
  <c r="D12" i="1"/>
  <c r="E12" i="1"/>
  <c r="F12" i="1"/>
  <c r="L18" i="1" s="1"/>
  <c r="H12" i="1"/>
  <c r="J12" i="1"/>
  <c r="N12" i="1"/>
  <c r="Q12" i="1"/>
  <c r="B13" i="1"/>
  <c r="C13" i="1"/>
  <c r="D13" i="1"/>
  <c r="E13" i="1"/>
  <c r="F13" i="1"/>
  <c r="Q13" i="1"/>
  <c r="D14" i="1"/>
  <c r="E14" i="1"/>
  <c r="F14" i="1"/>
  <c r="L20" i="1" s="1"/>
  <c r="J14" i="1"/>
  <c r="Q14" i="1"/>
  <c r="B15" i="1"/>
  <c r="C15" i="1"/>
  <c r="D15" i="1"/>
  <c r="E15" i="1"/>
  <c r="F15" i="1"/>
  <c r="L21" i="1" s="1"/>
  <c r="H15" i="1"/>
  <c r="J15" i="1"/>
  <c r="L15" i="1"/>
  <c r="N15" i="1"/>
  <c r="Q15" i="1"/>
  <c r="D16" i="1"/>
  <c r="E16" i="1"/>
  <c r="F16" i="1"/>
  <c r="H22" i="1" s="1"/>
  <c r="H16" i="1"/>
  <c r="J16" i="1"/>
  <c r="L16" i="1"/>
  <c r="N16" i="1"/>
  <c r="Q16" i="1"/>
  <c r="B17" i="1"/>
  <c r="C17" i="1"/>
  <c r="D17" i="1"/>
  <c r="E17" i="1"/>
  <c r="F17" i="1"/>
  <c r="L23" i="1" s="1"/>
  <c r="H17" i="1"/>
  <c r="N17" i="1"/>
  <c r="Q17" i="1"/>
  <c r="D18" i="1"/>
  <c r="E18" i="1"/>
  <c r="F18" i="1"/>
  <c r="H24" i="1" s="1"/>
  <c r="Q18" i="1"/>
  <c r="B19" i="1"/>
  <c r="C19" i="1"/>
  <c r="D19" i="1"/>
  <c r="E19" i="1"/>
  <c r="F19" i="1"/>
  <c r="H25" i="1" s="1"/>
  <c r="H19" i="1"/>
  <c r="J19" i="1"/>
  <c r="L19" i="1"/>
  <c r="N19" i="1"/>
  <c r="Q19" i="1"/>
  <c r="D20" i="1"/>
  <c r="E20" i="1"/>
  <c r="F20" i="1"/>
  <c r="N26" i="1" s="1"/>
  <c r="J20" i="1"/>
  <c r="Q20" i="1"/>
  <c r="B21" i="1"/>
  <c r="C21" i="1"/>
  <c r="D21" i="1"/>
  <c r="E21" i="1"/>
  <c r="F21" i="1"/>
  <c r="L27" i="1" s="1"/>
  <c r="Q21" i="1"/>
  <c r="D22" i="1"/>
  <c r="E22" i="1"/>
  <c r="F22" i="1"/>
  <c r="J28" i="1" s="1"/>
  <c r="Q22" i="1"/>
  <c r="D23" i="1"/>
  <c r="H23" i="1"/>
  <c r="Q23" i="1"/>
  <c r="D24" i="1"/>
  <c r="Q24" i="1"/>
  <c r="D25" i="1"/>
  <c r="Q25" i="1"/>
  <c r="D26" i="1"/>
  <c r="L26" i="1"/>
  <c r="Q26" i="1"/>
  <c r="D27" i="1"/>
  <c r="Q27" i="1"/>
  <c r="D28" i="1"/>
  <c r="Q28" i="1"/>
  <c r="O29" i="1"/>
  <c r="M29" i="1"/>
  <c r="K29" i="1"/>
  <c r="I29" i="1"/>
  <c r="G29" i="1"/>
  <c r="P6" i="1" l="1"/>
  <c r="P14" i="1"/>
  <c r="P18" i="1"/>
  <c r="P22" i="1"/>
  <c r="P7" i="1"/>
  <c r="P11" i="1"/>
  <c r="P15" i="1"/>
  <c r="P19" i="1"/>
  <c r="J23" i="1"/>
  <c r="P8" i="1"/>
  <c r="P12" i="1"/>
  <c r="P16" i="1"/>
  <c r="P20" i="1"/>
  <c r="N23" i="1"/>
  <c r="L17" i="1"/>
  <c r="J27" i="1"/>
  <c r="N24" i="1"/>
  <c r="H27" i="1"/>
  <c r="J18" i="1"/>
  <c r="H14" i="1"/>
  <c r="J11" i="1"/>
  <c r="H28" i="1"/>
  <c r="N27" i="1"/>
  <c r="N22" i="1"/>
  <c r="N14" i="1"/>
  <c r="L13" i="1"/>
  <c r="J21" i="1"/>
  <c r="J13" i="1"/>
  <c r="J26" i="1"/>
  <c r="L22" i="1"/>
  <c r="H18" i="1"/>
  <c r="H26" i="1"/>
  <c r="J22" i="1"/>
  <c r="N18" i="1"/>
  <c r="N28" i="1"/>
  <c r="L24" i="1"/>
  <c r="H21" i="1"/>
  <c r="H20" i="1"/>
  <c r="L28" i="1"/>
  <c r="J25" i="1"/>
  <c r="J24" i="1"/>
  <c r="N21" i="1"/>
  <c r="N20" i="1"/>
  <c r="F29" i="1"/>
  <c r="J29" i="1" s="1"/>
  <c r="Q29" i="1"/>
  <c r="N29" i="1" l="1"/>
</calcChain>
</file>

<file path=xl/sharedStrings.xml><?xml version="1.0" encoding="utf-8"?>
<sst xmlns="http://schemas.openxmlformats.org/spreadsheetml/2006/main" count="35" uniqueCount="22">
  <si>
    <t>NO</t>
  </si>
  <si>
    <t>KECAMATAN</t>
  </si>
  <si>
    <t>PUSKESMAS</t>
  </si>
  <si>
    <t>JUMLAH IBU HAMIL</t>
  </si>
  <si>
    <t>IMUNISASI Td PADA IBU HAMIL</t>
  </si>
  <si>
    <t>Td1</t>
  </si>
  <si>
    <t>Td2</t>
  </si>
  <si>
    <t>Td3</t>
  </si>
  <si>
    <t>Td4</t>
  </si>
  <si>
    <t>Td5</t>
  </si>
  <si>
    <t>Td2+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</si>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</sst>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B11">
            <v>350101</v>
          </cell>
          <cell r="D11">
            <v>35010200001</v>
          </cell>
          <cell r="F11">
            <v>261</v>
          </cell>
        </row>
        <row r="12">
          <cell r="D12">
            <v>35010200002</v>
          </cell>
          <cell r="F12">
            <v>161</v>
          </cell>
        </row>
        <row r="13">
          <cell r="B13">
            <v>350102</v>
          </cell>
          <cell r="D13">
            <v>35010200003</v>
          </cell>
          <cell r="F13">
            <v>267</v>
          </cell>
        </row>
        <row r="14">
          <cell r="D14">
            <v>35010200004</v>
          </cell>
          <cell r="F14">
            <v>127</v>
          </cell>
        </row>
        <row r="15">
          <cell r="B15">
            <v>350103</v>
          </cell>
          <cell r="D15">
            <v>35010200005</v>
          </cell>
          <cell r="F15">
            <v>241</v>
          </cell>
        </row>
        <row r="16">
          <cell r="D16">
            <v>35010200006</v>
          </cell>
          <cell r="F16">
            <v>136</v>
          </cell>
        </row>
        <row r="17">
          <cell r="B17">
            <v>350104</v>
          </cell>
          <cell r="D17">
            <v>35010200007</v>
          </cell>
          <cell r="F17">
            <v>311</v>
          </cell>
        </row>
        <row r="18">
          <cell r="D18">
            <v>35010200008</v>
          </cell>
          <cell r="F18">
            <v>682</v>
          </cell>
        </row>
        <row r="19">
          <cell r="B19">
            <v>350105</v>
          </cell>
          <cell r="D19">
            <v>35010200009</v>
          </cell>
          <cell r="F19">
            <v>295</v>
          </cell>
        </row>
        <row r="20">
          <cell r="D20">
            <v>35010200010</v>
          </cell>
          <cell r="F20">
            <v>274</v>
          </cell>
        </row>
        <row r="21">
          <cell r="B21">
            <v>350106</v>
          </cell>
          <cell r="D21">
            <v>35010200011</v>
          </cell>
          <cell r="F21">
            <v>395</v>
          </cell>
        </row>
        <row r="22">
          <cell r="D22">
            <v>35010200012</v>
          </cell>
          <cell r="F22">
            <v>119</v>
          </cell>
        </row>
        <row r="23">
          <cell r="B23">
            <v>350107</v>
          </cell>
          <cell r="D23">
            <v>35010200013</v>
          </cell>
          <cell r="F23">
            <v>382</v>
          </cell>
        </row>
        <row r="24">
          <cell r="D24">
            <v>35010200014</v>
          </cell>
          <cell r="F24">
            <v>327</v>
          </cell>
        </row>
        <row r="25">
          <cell r="B25">
            <v>350108</v>
          </cell>
          <cell r="D25">
            <v>35010200015</v>
          </cell>
          <cell r="F25">
            <v>229</v>
          </cell>
        </row>
        <row r="26">
          <cell r="D26">
            <v>35010200016</v>
          </cell>
          <cell r="F26">
            <v>246</v>
          </cell>
        </row>
        <row r="27">
          <cell r="B27">
            <v>350109</v>
          </cell>
          <cell r="D27">
            <v>35010200017</v>
          </cell>
          <cell r="F27">
            <v>398</v>
          </cell>
        </row>
        <row r="28">
          <cell r="D28">
            <v>35010200018</v>
          </cell>
          <cell r="F28">
            <v>212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A635-6AB2-4EDF-BBFE-B3FC5760ADF1}">
  <dimension ref="A1:R29"/>
  <sheetViews>
    <sheetView tabSelected="1" topLeftCell="B1" zoomScale="103" workbookViewId="0">
      <selection activeCell="L17" sqref="L17"/>
    </sheetView>
  </sheetViews>
  <sheetFormatPr defaultRowHeight="15" x14ac:dyDescent="0.25"/>
  <cols>
    <col min="2" max="4" width="12.140625" customWidth="1"/>
    <col min="5" max="5" width="11.5703125" customWidth="1"/>
    <col min="6" max="6" width="12.85546875" customWidth="1"/>
  </cols>
  <sheetData>
    <row r="1" spans="1:18" x14ac:dyDescent="0.25">
      <c r="A1" s="1" t="s">
        <v>0</v>
      </c>
      <c r="B1" s="2" t="s">
        <v>14</v>
      </c>
      <c r="C1" s="1" t="s">
        <v>1</v>
      </c>
      <c r="D1" s="2" t="s">
        <v>15</v>
      </c>
      <c r="E1" s="1" t="s">
        <v>2</v>
      </c>
      <c r="F1" s="2" t="s">
        <v>3</v>
      </c>
      <c r="G1" s="1" t="s">
        <v>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2"/>
      <c r="C2" s="3"/>
      <c r="D2" s="2"/>
      <c r="E2" s="3"/>
      <c r="F2" s="3"/>
      <c r="G2" s="1" t="s">
        <v>5</v>
      </c>
      <c r="H2" s="3"/>
      <c r="I2" s="1" t="s">
        <v>6</v>
      </c>
      <c r="J2" s="3"/>
      <c r="K2" s="1" t="s">
        <v>7</v>
      </c>
      <c r="L2" s="3"/>
      <c r="M2" s="1" t="s">
        <v>8</v>
      </c>
      <c r="N2" s="3"/>
      <c r="O2" s="1" t="s">
        <v>9</v>
      </c>
      <c r="P2" s="3"/>
      <c r="Q2" s="1" t="s">
        <v>10</v>
      </c>
      <c r="R2" s="3"/>
    </row>
    <row r="3" spans="1:18" x14ac:dyDescent="0.25">
      <c r="A3" s="3"/>
      <c r="B3" s="2"/>
      <c r="C3" s="3"/>
      <c r="D3" s="2"/>
      <c r="E3" s="3"/>
      <c r="F3" s="3"/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11</v>
      </c>
      <c r="N3" s="4" t="s">
        <v>12</v>
      </c>
      <c r="O3" s="4" t="s">
        <v>11</v>
      </c>
      <c r="P3" s="4" t="s">
        <v>12</v>
      </c>
      <c r="Q3" s="4" t="s">
        <v>11</v>
      </c>
      <c r="R3" s="4" t="s">
        <v>12</v>
      </c>
    </row>
    <row r="4" spans="1:18" x14ac:dyDescent="0.25">
      <c r="A4" s="5">
        <v>1</v>
      </c>
      <c r="B4" s="5"/>
      <c r="C4" s="5">
        <v>2</v>
      </c>
      <c r="D4" s="5"/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5">
        <v>15</v>
      </c>
      <c r="R4" s="5">
        <v>16</v>
      </c>
    </row>
    <row r="5" spans="1:18" x14ac:dyDescent="0.25">
      <c r="A5" s="6">
        <v>1</v>
      </c>
      <c r="B5" s="6">
        <f>'[1]24'!B11</f>
        <v>350101</v>
      </c>
      <c r="C5" s="7" t="str">
        <f>'[1]9'!C9</f>
        <v>Donorojo</v>
      </c>
      <c r="D5" s="6">
        <f>'[1]24'!D11</f>
        <v>35010200001</v>
      </c>
      <c r="E5" s="7" t="str">
        <f>'[1]9'!E9</f>
        <v>Donorojo</v>
      </c>
      <c r="F5" s="8">
        <f>'[1]24'!F11</f>
        <v>261</v>
      </c>
      <c r="G5" s="8">
        <v>0</v>
      </c>
      <c r="H5" s="9">
        <v>0</v>
      </c>
      <c r="I5" s="8">
        <v>0</v>
      </c>
      <c r="J5" s="9">
        <v>0</v>
      </c>
      <c r="K5" s="8">
        <v>0</v>
      </c>
      <c r="L5" s="9">
        <v>0</v>
      </c>
      <c r="M5" s="8">
        <v>0</v>
      </c>
      <c r="N5" s="9">
        <v>0</v>
      </c>
      <c r="O5" s="8">
        <v>201</v>
      </c>
      <c r="P5" s="9">
        <f t="shared" ref="P5:P28" si="0">O5/$F5*100</f>
        <v>77.011494252873561</v>
      </c>
      <c r="Q5" s="10">
        <f>SUM(I5,K5,M5,O5)</f>
        <v>201</v>
      </c>
      <c r="R5" s="9">
        <f>Q5/$F5*100</f>
        <v>77.011494252873561</v>
      </c>
    </row>
    <row r="6" spans="1:18" x14ac:dyDescent="0.25">
      <c r="A6" s="6">
        <v>2</v>
      </c>
      <c r="B6" s="6"/>
      <c r="C6" s="7"/>
      <c r="D6" s="6">
        <f>'[1]24'!D12</f>
        <v>35010200002</v>
      </c>
      <c r="E6" s="7" t="str">
        <f>'[1]9'!E10</f>
        <v>Kalak</v>
      </c>
      <c r="F6" s="8">
        <f>'[1]24'!F12</f>
        <v>161</v>
      </c>
      <c r="G6" s="8">
        <v>0</v>
      </c>
      <c r="H6" s="9">
        <v>0</v>
      </c>
      <c r="I6" s="8">
        <v>0</v>
      </c>
      <c r="J6" s="9">
        <v>0</v>
      </c>
      <c r="K6" s="8">
        <v>0</v>
      </c>
      <c r="L6" s="9">
        <v>0</v>
      </c>
      <c r="M6" s="8">
        <v>0</v>
      </c>
      <c r="N6" s="9">
        <v>0</v>
      </c>
      <c r="O6" s="8">
        <v>131</v>
      </c>
      <c r="P6" s="9">
        <f t="shared" si="0"/>
        <v>81.366459627329192</v>
      </c>
      <c r="Q6" s="10">
        <f>SUM(I6,K6,M6,O6)</f>
        <v>131</v>
      </c>
      <c r="R6" s="9">
        <f t="shared" ref="R6:R29" si="1">Q6/$F6*100</f>
        <v>81.366459627329192</v>
      </c>
    </row>
    <row r="7" spans="1:18" x14ac:dyDescent="0.25">
      <c r="A7" s="6">
        <v>3</v>
      </c>
      <c r="B7" s="6">
        <f>'[1]24'!B13</f>
        <v>350102</v>
      </c>
      <c r="C7" s="7" t="str">
        <f>'[1]9'!C11</f>
        <v>Punung</v>
      </c>
      <c r="D7" s="6">
        <f>'[1]24'!D13</f>
        <v>35010200003</v>
      </c>
      <c r="E7" s="7" t="str">
        <f>'[1]9'!E11</f>
        <v>Punung</v>
      </c>
      <c r="F7" s="8">
        <f>'[1]24'!F13</f>
        <v>267</v>
      </c>
      <c r="G7" s="8">
        <v>0</v>
      </c>
      <c r="H7" s="9">
        <v>0</v>
      </c>
      <c r="I7" s="8">
        <v>0</v>
      </c>
      <c r="J7" s="9">
        <v>0</v>
      </c>
      <c r="K7" s="8">
        <v>0</v>
      </c>
      <c r="L7" s="9">
        <v>0</v>
      </c>
      <c r="M7" s="8">
        <v>0</v>
      </c>
      <c r="N7" s="9">
        <v>0</v>
      </c>
      <c r="O7" s="8">
        <v>141</v>
      </c>
      <c r="P7" s="9">
        <f t="shared" si="0"/>
        <v>52.80898876404494</v>
      </c>
      <c r="Q7" s="10">
        <f>SUM(I7,K7,M7,O7)</f>
        <v>141</v>
      </c>
      <c r="R7" s="9">
        <f t="shared" si="1"/>
        <v>52.80898876404494</v>
      </c>
    </row>
    <row r="8" spans="1:18" x14ac:dyDescent="0.25">
      <c r="A8" s="6">
        <v>4</v>
      </c>
      <c r="B8" s="6"/>
      <c r="C8" s="7"/>
      <c r="D8" s="6">
        <f>'[1]24'!D14</f>
        <v>35010200004</v>
      </c>
      <c r="E8" s="7" t="str">
        <f>'[1]9'!E12</f>
        <v>Gondosari</v>
      </c>
      <c r="F8" s="8">
        <f>'[1]24'!F14</f>
        <v>127</v>
      </c>
      <c r="G8" s="8">
        <v>0</v>
      </c>
      <c r="H8" s="9">
        <v>0</v>
      </c>
      <c r="I8" s="8">
        <v>0</v>
      </c>
      <c r="J8" s="9">
        <v>0</v>
      </c>
      <c r="K8" s="8">
        <v>0</v>
      </c>
      <c r="L8" s="9">
        <v>0</v>
      </c>
      <c r="M8" s="8">
        <v>0</v>
      </c>
      <c r="N8" s="9">
        <v>0</v>
      </c>
      <c r="O8" s="8">
        <v>99</v>
      </c>
      <c r="P8" s="9">
        <f t="shared" si="0"/>
        <v>77.952755905511808</v>
      </c>
      <c r="Q8" s="10">
        <f>SUM(I8,K8,M8,O8)</f>
        <v>99</v>
      </c>
      <c r="R8" s="9">
        <f t="shared" si="1"/>
        <v>77.952755905511808</v>
      </c>
    </row>
    <row r="9" spans="1:18" x14ac:dyDescent="0.25">
      <c r="A9" s="6">
        <v>5</v>
      </c>
      <c r="B9" s="6">
        <f>'[1]24'!B15</f>
        <v>350103</v>
      </c>
      <c r="C9" s="7" t="str">
        <f>'[1]9'!C13</f>
        <v>Pringkuku</v>
      </c>
      <c r="D9" s="6">
        <f>'[1]24'!D15</f>
        <v>35010200005</v>
      </c>
      <c r="E9" s="7" t="str">
        <f>'[1]9'!E13</f>
        <v>Pringkuku</v>
      </c>
      <c r="F9" s="8">
        <f>'[1]24'!F15</f>
        <v>241</v>
      </c>
      <c r="G9" s="8">
        <v>0</v>
      </c>
      <c r="H9" s="9">
        <v>0</v>
      </c>
      <c r="I9" s="8">
        <v>0</v>
      </c>
      <c r="J9" s="9">
        <v>0</v>
      </c>
      <c r="K9" s="8">
        <v>0</v>
      </c>
      <c r="L9" s="9">
        <v>0</v>
      </c>
      <c r="M9" s="8">
        <v>0</v>
      </c>
      <c r="N9" s="9">
        <v>0</v>
      </c>
      <c r="O9" s="8">
        <v>24</v>
      </c>
      <c r="P9" s="9">
        <f t="shared" si="0"/>
        <v>9.9585062240663902</v>
      </c>
      <c r="Q9" s="10">
        <f>SUM(I9,K9,M9,O9)</f>
        <v>24</v>
      </c>
      <c r="R9" s="9">
        <f t="shared" si="1"/>
        <v>9.9585062240663902</v>
      </c>
    </row>
    <row r="10" spans="1:18" x14ac:dyDescent="0.25">
      <c r="A10" s="6">
        <v>6</v>
      </c>
      <c r="B10" s="6"/>
      <c r="C10" s="7"/>
      <c r="D10" s="6">
        <f>'[1]24'!D16</f>
        <v>35010200006</v>
      </c>
      <c r="E10" s="7" t="str">
        <f>'[1]9'!E14</f>
        <v>Candi</v>
      </c>
      <c r="F10" s="8">
        <f>'[1]24'!F16</f>
        <v>136</v>
      </c>
      <c r="G10" s="8">
        <v>0</v>
      </c>
      <c r="H10" s="9">
        <v>0</v>
      </c>
      <c r="I10" s="8">
        <v>0</v>
      </c>
      <c r="J10" s="9">
        <v>0</v>
      </c>
      <c r="K10" s="8">
        <v>0</v>
      </c>
      <c r="L10" s="9">
        <v>0</v>
      </c>
      <c r="M10" s="8">
        <v>0</v>
      </c>
      <c r="N10" s="9">
        <v>0</v>
      </c>
      <c r="O10" s="8">
        <v>93</v>
      </c>
      <c r="P10" s="9">
        <f t="shared" si="0"/>
        <v>68.382352941176478</v>
      </c>
      <c r="Q10" s="10">
        <f>SUM(I10,K10,M10,O10)</f>
        <v>93</v>
      </c>
      <c r="R10" s="9">
        <f t="shared" si="1"/>
        <v>68.382352941176478</v>
      </c>
    </row>
    <row r="11" spans="1:18" x14ac:dyDescent="0.25">
      <c r="A11" s="6">
        <v>7</v>
      </c>
      <c r="B11" s="6">
        <f>'[1]24'!B17</f>
        <v>350104</v>
      </c>
      <c r="C11" s="7" t="str">
        <f>'[1]9'!C15</f>
        <v>Pacitan</v>
      </c>
      <c r="D11" s="6">
        <f>'[1]24'!D17</f>
        <v>35010200007</v>
      </c>
      <c r="E11" s="7" t="str">
        <f>'[1]9'!E15</f>
        <v>Pacitan</v>
      </c>
      <c r="F11" s="8">
        <f>'[1]24'!F17</f>
        <v>311</v>
      </c>
      <c r="G11" s="8">
        <v>1</v>
      </c>
      <c r="H11" s="9">
        <v>0.32</v>
      </c>
      <c r="I11" s="8">
        <v>0</v>
      </c>
      <c r="J11" s="9">
        <f>I11/$F5*100</f>
        <v>0</v>
      </c>
      <c r="K11" s="8">
        <v>0</v>
      </c>
      <c r="L11" s="9">
        <f>K11/$F5*100</f>
        <v>0</v>
      </c>
      <c r="M11" s="8">
        <v>8</v>
      </c>
      <c r="N11" s="9">
        <v>2.57</v>
      </c>
      <c r="O11" s="8">
        <v>189</v>
      </c>
      <c r="P11" s="9">
        <f t="shared" si="0"/>
        <v>60.771704180064312</v>
      </c>
      <c r="Q11" s="10">
        <f>SUM(I11,K11,M11,O11)</f>
        <v>197</v>
      </c>
      <c r="R11" s="9">
        <f t="shared" si="1"/>
        <v>63.344051446945336</v>
      </c>
    </row>
    <row r="12" spans="1:18" x14ac:dyDescent="0.25">
      <c r="A12" s="6">
        <v>8</v>
      </c>
      <c r="B12" s="6"/>
      <c r="C12" s="7"/>
      <c r="D12" s="6">
        <f>'[1]24'!D18</f>
        <v>35010200008</v>
      </c>
      <c r="E12" s="7" t="str">
        <f>'[1]9'!E16</f>
        <v>Tanjungsari</v>
      </c>
      <c r="F12" s="8">
        <f>'[1]24'!F18</f>
        <v>682</v>
      </c>
      <c r="G12" s="8">
        <v>0</v>
      </c>
      <c r="H12" s="9">
        <f>G12/$F6*100</f>
        <v>0</v>
      </c>
      <c r="I12" s="8">
        <v>0</v>
      </c>
      <c r="J12" s="9">
        <f>I12/$F6*100</f>
        <v>0</v>
      </c>
      <c r="K12" s="8">
        <v>0</v>
      </c>
      <c r="L12" s="9">
        <f>K12/$F6*100</f>
        <v>0</v>
      </c>
      <c r="M12" s="8">
        <v>0</v>
      </c>
      <c r="N12" s="9">
        <f>M12/$F6*100</f>
        <v>0</v>
      </c>
      <c r="O12" s="8">
        <v>443</v>
      </c>
      <c r="P12" s="9">
        <f t="shared" si="0"/>
        <v>64.956011730205276</v>
      </c>
      <c r="Q12" s="10">
        <f>SUM(I12,K12,M12,O12)</f>
        <v>443</v>
      </c>
      <c r="R12" s="9">
        <f t="shared" si="1"/>
        <v>64.956011730205276</v>
      </c>
    </row>
    <row r="13" spans="1:18" x14ac:dyDescent="0.25">
      <c r="A13" s="6">
        <v>9</v>
      </c>
      <c r="B13" s="6">
        <f>'[1]24'!B19</f>
        <v>350105</v>
      </c>
      <c r="C13" s="7" t="str">
        <f>'[1]9'!C17</f>
        <v>Kebonagung</v>
      </c>
      <c r="D13" s="6">
        <f>'[1]24'!D19</f>
        <v>35010200009</v>
      </c>
      <c r="E13" s="7" t="str">
        <f>'[1]9'!E17</f>
        <v>Kebonagung</v>
      </c>
      <c r="F13" s="8">
        <f>'[1]24'!F19</f>
        <v>295</v>
      </c>
      <c r="G13" s="8">
        <v>0</v>
      </c>
      <c r="H13" s="9">
        <f>G13/$F7*100</f>
        <v>0</v>
      </c>
      <c r="I13" s="8">
        <v>0</v>
      </c>
      <c r="J13" s="9">
        <f>I13/$F7*100</f>
        <v>0</v>
      </c>
      <c r="K13" s="8">
        <v>0</v>
      </c>
      <c r="L13" s="9">
        <f>K13/$F7*100</f>
        <v>0</v>
      </c>
      <c r="M13" s="8">
        <v>2</v>
      </c>
      <c r="N13" s="9">
        <v>0.68</v>
      </c>
      <c r="O13" s="8">
        <v>234</v>
      </c>
      <c r="P13" s="9">
        <f t="shared" si="0"/>
        <v>79.322033898305094</v>
      </c>
      <c r="Q13" s="10">
        <f>SUM(I13,K13,M13,O13)</f>
        <v>236</v>
      </c>
      <c r="R13" s="9">
        <f t="shared" si="1"/>
        <v>80</v>
      </c>
    </row>
    <row r="14" spans="1:18" x14ac:dyDescent="0.25">
      <c r="A14" s="6">
        <v>10</v>
      </c>
      <c r="B14" s="6"/>
      <c r="C14" s="7"/>
      <c r="D14" s="6">
        <f>'[1]24'!D20</f>
        <v>35010200010</v>
      </c>
      <c r="E14" s="7" t="str">
        <f>'[1]9'!E18</f>
        <v>Ketrowonojoyo</v>
      </c>
      <c r="F14" s="8">
        <f>'[1]24'!F20</f>
        <v>274</v>
      </c>
      <c r="G14" s="8">
        <v>0</v>
      </c>
      <c r="H14" s="9">
        <f>G14/$F8*100</f>
        <v>0</v>
      </c>
      <c r="I14" s="8">
        <v>0</v>
      </c>
      <c r="J14" s="9">
        <f>I14/$F8*100</f>
        <v>0</v>
      </c>
      <c r="K14" s="8">
        <v>0</v>
      </c>
      <c r="L14" s="9">
        <f>K14/$F8*100</f>
        <v>0</v>
      </c>
      <c r="M14" s="8">
        <v>0</v>
      </c>
      <c r="N14" s="9">
        <f>M14/$F8*100</f>
        <v>0</v>
      </c>
      <c r="O14" s="8">
        <v>155</v>
      </c>
      <c r="P14" s="9">
        <f t="shared" si="0"/>
        <v>56.569343065693431</v>
      </c>
      <c r="Q14" s="10">
        <f>SUM(I14,K14,M14,O14)</f>
        <v>155</v>
      </c>
      <c r="R14" s="9">
        <f t="shared" si="1"/>
        <v>56.569343065693431</v>
      </c>
    </row>
    <row r="15" spans="1:18" x14ac:dyDescent="0.25">
      <c r="A15" s="6">
        <v>11</v>
      </c>
      <c r="B15" s="6">
        <f>'[1]24'!B21</f>
        <v>350106</v>
      </c>
      <c r="C15" s="7" t="str">
        <f>'[1]9'!C19</f>
        <v>Arjosari</v>
      </c>
      <c r="D15" s="6">
        <f>'[1]24'!D21</f>
        <v>35010200011</v>
      </c>
      <c r="E15" s="7" t="str">
        <f>'[1]9'!E19</f>
        <v>Arjosari</v>
      </c>
      <c r="F15" s="8">
        <f>'[1]24'!F21</f>
        <v>395</v>
      </c>
      <c r="G15" s="8">
        <v>0</v>
      </c>
      <c r="H15" s="9">
        <f>G15/$F9*100</f>
        <v>0</v>
      </c>
      <c r="I15" s="8">
        <v>0</v>
      </c>
      <c r="J15" s="9">
        <f>I15/$F9*100</f>
        <v>0</v>
      </c>
      <c r="K15" s="8">
        <v>0</v>
      </c>
      <c r="L15" s="9">
        <f>K15/$F9*100</f>
        <v>0</v>
      </c>
      <c r="M15" s="8">
        <v>0</v>
      </c>
      <c r="N15" s="9">
        <f>M15/$F9*100</f>
        <v>0</v>
      </c>
      <c r="O15" s="8">
        <v>244</v>
      </c>
      <c r="P15" s="9">
        <f t="shared" si="0"/>
        <v>61.772151898734172</v>
      </c>
      <c r="Q15" s="10">
        <f>SUM(I15,K15,M15,O15)</f>
        <v>244</v>
      </c>
      <c r="R15" s="9">
        <f t="shared" si="1"/>
        <v>61.772151898734172</v>
      </c>
    </row>
    <row r="16" spans="1:18" x14ac:dyDescent="0.25">
      <c r="A16" s="6">
        <v>12</v>
      </c>
      <c r="B16" s="6"/>
      <c r="C16" s="7"/>
      <c r="D16" s="6">
        <f>'[1]24'!D22</f>
        <v>35010200012</v>
      </c>
      <c r="E16" s="7" t="str">
        <f>'[1]9'!E20</f>
        <v>Kedungbendo</v>
      </c>
      <c r="F16" s="8">
        <f>'[1]24'!F22</f>
        <v>119</v>
      </c>
      <c r="G16" s="8">
        <v>0</v>
      </c>
      <c r="H16" s="9">
        <f>G16/$F10*100</f>
        <v>0</v>
      </c>
      <c r="I16" s="8">
        <v>0</v>
      </c>
      <c r="J16" s="9">
        <f>I16/$F10*100</f>
        <v>0</v>
      </c>
      <c r="K16" s="8">
        <v>0</v>
      </c>
      <c r="L16" s="9">
        <f>K16/$F10*100</f>
        <v>0</v>
      </c>
      <c r="M16" s="8">
        <v>0</v>
      </c>
      <c r="N16" s="9">
        <f>M16/$F10*100</f>
        <v>0</v>
      </c>
      <c r="O16" s="8">
        <v>84</v>
      </c>
      <c r="P16" s="9">
        <f t="shared" si="0"/>
        <v>70.588235294117652</v>
      </c>
      <c r="Q16" s="10">
        <f>SUM(I16,K16,M16,O16)</f>
        <v>84</v>
      </c>
      <c r="R16" s="9">
        <f t="shared" si="1"/>
        <v>70.588235294117652</v>
      </c>
    </row>
    <row r="17" spans="1:18" x14ac:dyDescent="0.25">
      <c r="A17" s="6">
        <v>13</v>
      </c>
      <c r="B17" s="6">
        <f>'[1]24'!B23</f>
        <v>350107</v>
      </c>
      <c r="C17" s="7" t="str">
        <f>'[1]9'!C21</f>
        <v>Nawangan</v>
      </c>
      <c r="D17" s="6">
        <f>'[1]24'!D23</f>
        <v>35010200013</v>
      </c>
      <c r="E17" s="7" t="str">
        <f>'[1]9'!E21</f>
        <v>Nawangan</v>
      </c>
      <c r="F17" s="8">
        <f>'[1]24'!F23</f>
        <v>382</v>
      </c>
      <c r="G17" s="8">
        <v>0</v>
      </c>
      <c r="H17" s="9">
        <f>G17/$F11*100</f>
        <v>0</v>
      </c>
      <c r="I17" s="8">
        <v>0</v>
      </c>
      <c r="J17" s="9">
        <f>I17/$F11*100</f>
        <v>0</v>
      </c>
      <c r="K17" s="8">
        <v>0</v>
      </c>
      <c r="L17" s="9">
        <f>K17/$F11*100</f>
        <v>0</v>
      </c>
      <c r="M17" s="8">
        <v>0</v>
      </c>
      <c r="N17" s="9">
        <f>M17/$F11*100</f>
        <v>0</v>
      </c>
      <c r="O17" s="8">
        <v>237</v>
      </c>
      <c r="P17" s="9">
        <f t="shared" si="0"/>
        <v>62.041884816753921</v>
      </c>
      <c r="Q17" s="10">
        <f>SUM(I17,K17,M17,O17)</f>
        <v>237</v>
      </c>
      <c r="R17" s="9">
        <f t="shared" si="1"/>
        <v>62.041884816753921</v>
      </c>
    </row>
    <row r="18" spans="1:18" x14ac:dyDescent="0.25">
      <c r="A18" s="6">
        <v>14</v>
      </c>
      <c r="B18" s="6"/>
      <c r="C18" s="7"/>
      <c r="D18" s="6">
        <f>'[1]24'!D24</f>
        <v>35010200014</v>
      </c>
      <c r="E18" s="7" t="str">
        <f>'[1]9'!E22</f>
        <v>Pakis Baru</v>
      </c>
      <c r="F18" s="8">
        <f>'[1]24'!F24</f>
        <v>327</v>
      </c>
      <c r="G18" s="8">
        <v>0</v>
      </c>
      <c r="H18" s="9">
        <f>G18/$F12*100</f>
        <v>0</v>
      </c>
      <c r="I18" s="8">
        <v>0</v>
      </c>
      <c r="J18" s="9">
        <f>I18/$F12*100</f>
        <v>0</v>
      </c>
      <c r="K18" s="8">
        <v>0</v>
      </c>
      <c r="L18" s="9">
        <f>K18/$F12*100</f>
        <v>0</v>
      </c>
      <c r="M18" s="8">
        <v>0</v>
      </c>
      <c r="N18" s="9">
        <f>M18/$F12*100</f>
        <v>0</v>
      </c>
      <c r="O18" s="8">
        <v>150</v>
      </c>
      <c r="P18" s="9">
        <f t="shared" si="0"/>
        <v>45.871559633027523</v>
      </c>
      <c r="Q18" s="10">
        <f>SUM(I18,K18,M18,O18)</f>
        <v>150</v>
      </c>
      <c r="R18" s="9">
        <f t="shared" si="1"/>
        <v>45.871559633027523</v>
      </c>
    </row>
    <row r="19" spans="1:18" x14ac:dyDescent="0.25">
      <c r="A19" s="6">
        <v>15</v>
      </c>
      <c r="B19" s="6">
        <f>'[1]24'!B25</f>
        <v>350108</v>
      </c>
      <c r="C19" s="7" t="str">
        <f>'[1]9'!C23</f>
        <v>Bandar</v>
      </c>
      <c r="D19" s="6">
        <f>'[1]24'!D25</f>
        <v>35010200015</v>
      </c>
      <c r="E19" s="7" t="str">
        <f>'[1]9'!E23</f>
        <v>Bandar</v>
      </c>
      <c r="F19" s="8">
        <f>'[1]24'!F25</f>
        <v>229</v>
      </c>
      <c r="G19" s="8">
        <v>0</v>
      </c>
      <c r="H19" s="9">
        <f>G19/$F13*100</f>
        <v>0</v>
      </c>
      <c r="I19" s="8">
        <v>0</v>
      </c>
      <c r="J19" s="9">
        <f>I19/$F13*100</f>
        <v>0</v>
      </c>
      <c r="K19" s="8">
        <v>0</v>
      </c>
      <c r="L19" s="9">
        <f>K19/$F13*100</f>
        <v>0</v>
      </c>
      <c r="M19" s="8">
        <v>0</v>
      </c>
      <c r="N19" s="9">
        <f>M19/$F13*100</f>
        <v>0</v>
      </c>
      <c r="O19" s="8">
        <v>100</v>
      </c>
      <c r="P19" s="9">
        <f t="shared" si="0"/>
        <v>43.668122270742359</v>
      </c>
      <c r="Q19" s="10">
        <f>SUM(I19,K19,M19,O19)</f>
        <v>100</v>
      </c>
      <c r="R19" s="9">
        <f t="shared" si="1"/>
        <v>43.668122270742359</v>
      </c>
    </row>
    <row r="20" spans="1:18" x14ac:dyDescent="0.25">
      <c r="A20" s="6">
        <v>16</v>
      </c>
      <c r="B20" s="6"/>
      <c r="C20" s="7"/>
      <c r="D20" s="6">
        <f>'[1]24'!D26</f>
        <v>35010200016</v>
      </c>
      <c r="E20" s="7" t="str">
        <f>'[1]9'!E24</f>
        <v>Jeruk</v>
      </c>
      <c r="F20" s="8">
        <f>'[1]24'!F26</f>
        <v>246</v>
      </c>
      <c r="G20" s="8">
        <v>0</v>
      </c>
      <c r="H20" s="9">
        <f>G20/$F14*100</f>
        <v>0</v>
      </c>
      <c r="I20" s="8">
        <v>0</v>
      </c>
      <c r="J20" s="9">
        <f>I20/$F14*100</f>
        <v>0</v>
      </c>
      <c r="K20" s="8">
        <v>0</v>
      </c>
      <c r="L20" s="9">
        <f>K20/$F14*100</f>
        <v>0</v>
      </c>
      <c r="M20" s="8">
        <v>0</v>
      </c>
      <c r="N20" s="9">
        <f>M20/$F14*100</f>
        <v>0</v>
      </c>
      <c r="O20" s="8">
        <v>175</v>
      </c>
      <c r="P20" s="9">
        <f t="shared" si="0"/>
        <v>71.138211382113823</v>
      </c>
      <c r="Q20" s="10">
        <f>SUM(I20,K20,M20,O20)</f>
        <v>175</v>
      </c>
      <c r="R20" s="9">
        <f t="shared" si="1"/>
        <v>71.138211382113823</v>
      </c>
    </row>
    <row r="21" spans="1:18" x14ac:dyDescent="0.25">
      <c r="A21" s="6">
        <v>17</v>
      </c>
      <c r="B21" s="6">
        <f>'[1]24'!B27</f>
        <v>350109</v>
      </c>
      <c r="C21" s="7" t="str">
        <f>'[1]9'!C25</f>
        <v>Tegalombo</v>
      </c>
      <c r="D21" s="6">
        <f>'[1]24'!D27</f>
        <v>35010200017</v>
      </c>
      <c r="E21" s="7" t="str">
        <f>'[1]9'!E25</f>
        <v>Tegalombo</v>
      </c>
      <c r="F21" s="8">
        <f>'[1]24'!F27</f>
        <v>398</v>
      </c>
      <c r="G21" s="8">
        <v>0</v>
      </c>
      <c r="H21" s="9">
        <f>G21/$F15*100</f>
        <v>0</v>
      </c>
      <c r="I21" s="8">
        <v>0</v>
      </c>
      <c r="J21" s="9">
        <f>I21/$F15*100</f>
        <v>0</v>
      </c>
      <c r="K21" s="8">
        <v>0</v>
      </c>
      <c r="L21" s="9">
        <f>K21/$F15*100</f>
        <v>0</v>
      </c>
      <c r="M21" s="8">
        <v>0</v>
      </c>
      <c r="N21" s="9">
        <f>M21/$F15*100</f>
        <v>0</v>
      </c>
      <c r="O21" s="8">
        <v>296</v>
      </c>
      <c r="P21" s="9">
        <f t="shared" si="0"/>
        <v>74.371859296482413</v>
      </c>
      <c r="Q21" s="10">
        <f>SUM(I21,K21,M21,O21)</f>
        <v>296</v>
      </c>
      <c r="R21" s="9">
        <f t="shared" si="1"/>
        <v>74.371859296482413</v>
      </c>
    </row>
    <row r="22" spans="1:18" x14ac:dyDescent="0.25">
      <c r="A22" s="6">
        <v>18</v>
      </c>
      <c r="B22" s="6"/>
      <c r="C22" s="16"/>
      <c r="D22" s="6">
        <f>'[1]24'!D28</f>
        <v>35010200018</v>
      </c>
      <c r="E22" s="7" t="str">
        <f>'[1]9'!E26</f>
        <v>Gemaharjo</v>
      </c>
      <c r="F22" s="8">
        <f>'[1]24'!F28</f>
        <v>212</v>
      </c>
      <c r="G22" s="8">
        <v>0</v>
      </c>
      <c r="H22" s="9">
        <f>G22/$F16*100</f>
        <v>0</v>
      </c>
      <c r="I22" s="8">
        <v>0</v>
      </c>
      <c r="J22" s="9">
        <f>I22/$F16*100</f>
        <v>0</v>
      </c>
      <c r="K22" s="8">
        <v>0</v>
      </c>
      <c r="L22" s="9">
        <f>K22/$F16*100</f>
        <v>0</v>
      </c>
      <c r="M22" s="8">
        <v>0</v>
      </c>
      <c r="N22" s="9">
        <f>M22/$F16*100</f>
        <v>0</v>
      </c>
      <c r="O22" s="8">
        <v>142</v>
      </c>
      <c r="P22" s="9">
        <f t="shared" si="0"/>
        <v>66.981132075471692</v>
      </c>
      <c r="Q22" s="10">
        <f>SUM(I22,K22,M22,O22)</f>
        <v>142</v>
      </c>
      <c r="R22" s="9">
        <f t="shared" si="1"/>
        <v>66.981132075471692</v>
      </c>
    </row>
    <row r="23" spans="1:18" x14ac:dyDescent="0.25">
      <c r="A23" s="6">
        <v>19</v>
      </c>
      <c r="B23" s="17">
        <v>350110</v>
      </c>
      <c r="C23" s="16" t="s">
        <v>16</v>
      </c>
      <c r="D23" s="6">
        <f>'[1]24'!D29</f>
        <v>35010200019</v>
      </c>
      <c r="E23" s="16" t="s">
        <v>16</v>
      </c>
      <c r="F23" s="16">
        <v>748</v>
      </c>
      <c r="G23" s="8">
        <v>0</v>
      </c>
      <c r="H23" s="9">
        <f>G23/$F17*100</f>
        <v>0</v>
      </c>
      <c r="I23" s="8">
        <v>0</v>
      </c>
      <c r="J23" s="9">
        <f>I23/$F17*100</f>
        <v>0</v>
      </c>
      <c r="K23" s="8">
        <v>0</v>
      </c>
      <c r="L23" s="9">
        <f>K23/$F17*100</f>
        <v>0</v>
      </c>
      <c r="M23" s="8">
        <v>0</v>
      </c>
      <c r="N23" s="9">
        <f>M23/$F17*100</f>
        <v>0</v>
      </c>
      <c r="O23" s="8">
        <v>539</v>
      </c>
      <c r="P23" s="9">
        <f t="shared" si="0"/>
        <v>72.058823529411768</v>
      </c>
      <c r="Q23" s="10">
        <f>SUM(I23,K23,M23,O23)</f>
        <v>539</v>
      </c>
      <c r="R23" s="9">
        <f t="shared" si="1"/>
        <v>72.058823529411768</v>
      </c>
    </row>
    <row r="24" spans="1:18" x14ac:dyDescent="0.25">
      <c r="A24" s="6">
        <v>20</v>
      </c>
      <c r="B24" s="17"/>
      <c r="C24" s="16"/>
      <c r="D24" s="6">
        <f>'[1]24'!D30</f>
        <v>35010200020</v>
      </c>
      <c r="E24" s="16" t="s">
        <v>19</v>
      </c>
      <c r="F24" s="16">
        <v>439</v>
      </c>
      <c r="G24" s="8">
        <v>0</v>
      </c>
      <c r="H24" s="9">
        <f>G24/$F18*100</f>
        <v>0</v>
      </c>
      <c r="I24" s="8">
        <v>0</v>
      </c>
      <c r="J24" s="9">
        <f>I24/$F18*100</f>
        <v>0</v>
      </c>
      <c r="K24" s="8">
        <v>0</v>
      </c>
      <c r="L24" s="9">
        <f>K24/$F18*100</f>
        <v>0</v>
      </c>
      <c r="M24" s="8">
        <v>0</v>
      </c>
      <c r="N24" s="9">
        <f>M24/$F18*100</f>
        <v>0</v>
      </c>
      <c r="O24" s="8">
        <v>350</v>
      </c>
      <c r="P24" s="9">
        <f t="shared" si="0"/>
        <v>79.726651480637813</v>
      </c>
      <c r="Q24" s="10">
        <f>SUM(I24,K24,M24,O24)</f>
        <v>350</v>
      </c>
      <c r="R24" s="9">
        <f t="shared" si="1"/>
        <v>79.726651480637813</v>
      </c>
    </row>
    <row r="25" spans="1:18" x14ac:dyDescent="0.25">
      <c r="A25" s="6">
        <v>21</v>
      </c>
      <c r="B25" s="17">
        <v>350111</v>
      </c>
      <c r="C25" s="16" t="s">
        <v>17</v>
      </c>
      <c r="D25" s="6">
        <f>'[1]24'!D31</f>
        <v>35010200021</v>
      </c>
      <c r="E25" s="16" t="s">
        <v>17</v>
      </c>
      <c r="F25" s="16">
        <v>377</v>
      </c>
      <c r="G25" s="8">
        <v>0</v>
      </c>
      <c r="H25" s="9">
        <f>G25/$F19*100</f>
        <v>0</v>
      </c>
      <c r="I25" s="8">
        <v>0</v>
      </c>
      <c r="J25" s="9">
        <f>I25/$F19*100</f>
        <v>0</v>
      </c>
      <c r="K25" s="8">
        <v>1</v>
      </c>
      <c r="L25" s="9">
        <v>0.27</v>
      </c>
      <c r="M25" s="8">
        <v>5</v>
      </c>
      <c r="N25" s="9">
        <v>1.33</v>
      </c>
      <c r="O25" s="8">
        <v>294</v>
      </c>
      <c r="P25" s="9">
        <f t="shared" si="0"/>
        <v>77.984084880636601</v>
      </c>
      <c r="Q25" s="10">
        <f>SUM(I25,K25,M25,O25)</f>
        <v>300</v>
      </c>
      <c r="R25" s="9">
        <f t="shared" si="1"/>
        <v>79.57559681697613</v>
      </c>
    </row>
    <row r="26" spans="1:18" x14ac:dyDescent="0.25">
      <c r="A26" s="6">
        <v>22</v>
      </c>
      <c r="B26" s="17"/>
      <c r="C26" s="16"/>
      <c r="D26" s="6">
        <f>'[1]24'!D32</f>
        <v>35010200022</v>
      </c>
      <c r="E26" s="16" t="s">
        <v>20</v>
      </c>
      <c r="F26" s="16">
        <v>197</v>
      </c>
      <c r="G26" s="8">
        <v>0</v>
      </c>
      <c r="H26" s="9">
        <f>G26/$F20*100</f>
        <v>0</v>
      </c>
      <c r="I26" s="8">
        <v>0</v>
      </c>
      <c r="J26" s="9">
        <f>I26/$F20*100</f>
        <v>0</v>
      </c>
      <c r="K26" s="8">
        <v>0</v>
      </c>
      <c r="L26" s="9">
        <f>K26/$F20*100</f>
        <v>0</v>
      </c>
      <c r="M26" s="8">
        <v>0</v>
      </c>
      <c r="N26" s="9">
        <f>M26/$F20*100</f>
        <v>0</v>
      </c>
      <c r="O26" s="8">
        <v>84</v>
      </c>
      <c r="P26" s="9">
        <f t="shared" si="0"/>
        <v>42.639593908629443</v>
      </c>
      <c r="Q26" s="10">
        <f>SUM(I26,K26,M26,O26)</f>
        <v>84</v>
      </c>
      <c r="R26" s="9">
        <f t="shared" si="1"/>
        <v>42.639593908629443</v>
      </c>
    </row>
    <row r="27" spans="1:18" x14ac:dyDescent="0.25">
      <c r="A27" s="6">
        <v>23</v>
      </c>
      <c r="B27" s="17">
        <v>350112</v>
      </c>
      <c r="C27" s="16" t="s">
        <v>18</v>
      </c>
      <c r="D27" s="6">
        <f>'[1]24'!D33</f>
        <v>35010200023</v>
      </c>
      <c r="E27" s="16" t="s">
        <v>18</v>
      </c>
      <c r="F27" s="16">
        <v>257</v>
      </c>
      <c r="G27" s="8">
        <v>0</v>
      </c>
      <c r="H27" s="9">
        <f>G27/$F21*100</f>
        <v>0</v>
      </c>
      <c r="I27" s="8">
        <v>0</v>
      </c>
      <c r="J27" s="9">
        <f>I27/$F21*100</f>
        <v>0</v>
      </c>
      <c r="K27" s="8">
        <v>0</v>
      </c>
      <c r="L27" s="9">
        <f>K27/$F21*100</f>
        <v>0</v>
      </c>
      <c r="M27" s="8">
        <v>0</v>
      </c>
      <c r="N27" s="9">
        <f>M27/$F21*100</f>
        <v>0</v>
      </c>
      <c r="O27" s="8">
        <v>181</v>
      </c>
      <c r="P27" s="9">
        <f t="shared" si="0"/>
        <v>70.42801556420234</v>
      </c>
      <c r="Q27" s="10">
        <f>SUM(I27,K27,M27,O27)</f>
        <v>181</v>
      </c>
      <c r="R27" s="9">
        <f t="shared" si="1"/>
        <v>70.42801556420234</v>
      </c>
    </row>
    <row r="28" spans="1:18" x14ac:dyDescent="0.25">
      <c r="A28" s="6">
        <v>24</v>
      </c>
      <c r="B28" s="16"/>
      <c r="C28" s="7"/>
      <c r="D28" s="6">
        <f>'[1]24'!D34</f>
        <v>35010200024</v>
      </c>
      <c r="E28" s="16" t="s">
        <v>21</v>
      </c>
      <c r="F28" s="16">
        <v>187</v>
      </c>
      <c r="G28" s="8">
        <v>0</v>
      </c>
      <c r="H28" s="9">
        <f>G28/$F22*100</f>
        <v>0</v>
      </c>
      <c r="I28" s="8">
        <v>0</v>
      </c>
      <c r="J28" s="9">
        <f>I28/$F22*100</f>
        <v>0</v>
      </c>
      <c r="K28" s="8">
        <v>0</v>
      </c>
      <c r="L28" s="9">
        <f>K28/$F22*100</f>
        <v>0</v>
      </c>
      <c r="M28" s="8">
        <v>0</v>
      </c>
      <c r="N28" s="9">
        <f>M28/$F22*100</f>
        <v>0</v>
      </c>
      <c r="O28" s="8">
        <v>144</v>
      </c>
      <c r="P28" s="9">
        <f t="shared" si="0"/>
        <v>77.005347593582883</v>
      </c>
      <c r="Q28" s="10">
        <f>SUM(I28,K28,M28,O28)</f>
        <v>144</v>
      </c>
      <c r="R28" s="9">
        <f t="shared" si="1"/>
        <v>77.005347593582883</v>
      </c>
    </row>
    <row r="29" spans="1:18" x14ac:dyDescent="0.25">
      <c r="A29" s="11" t="s">
        <v>13</v>
      </c>
      <c r="B29" s="12"/>
      <c r="C29" s="12"/>
      <c r="D29" s="12"/>
      <c r="E29" s="13"/>
      <c r="F29" s="14">
        <f>SUM(F5:F28)</f>
        <v>7268</v>
      </c>
      <c r="G29" s="14">
        <f>SUM(G5:G28)</f>
        <v>1</v>
      </c>
      <c r="H29" s="15">
        <v>0.01</v>
      </c>
      <c r="I29" s="14">
        <f>SUM(I5:I28)</f>
        <v>0</v>
      </c>
      <c r="J29" s="15">
        <f t="shared" ref="J29" si="2">I29/$F29*100</f>
        <v>0</v>
      </c>
      <c r="K29" s="14">
        <f>SUM(K5:K28)</f>
        <v>1</v>
      </c>
      <c r="L29" s="15">
        <v>0.01</v>
      </c>
      <c r="M29" s="14">
        <f>SUM(M5:M28)</f>
        <v>15</v>
      </c>
      <c r="N29" s="15">
        <f t="shared" ref="N29" si="3">M29/$F29*100</f>
        <v>0.20638414969730323</v>
      </c>
      <c r="O29" s="14">
        <f>SUM(O5:O28)</f>
        <v>4730</v>
      </c>
      <c r="P29" s="16">
        <v>65.08</v>
      </c>
      <c r="Q29" s="14">
        <f>SUM(Q5:Q28)</f>
        <v>4746</v>
      </c>
      <c r="R29" s="15">
        <f t="shared" si="1"/>
        <v>65.299944964226754</v>
      </c>
    </row>
  </sheetData>
  <mergeCells count="14">
    <mergeCell ref="A29:E29"/>
    <mergeCell ref="G1:R1"/>
    <mergeCell ref="G2:H2"/>
    <mergeCell ref="I2:J2"/>
    <mergeCell ref="K2:L2"/>
    <mergeCell ref="M2:N2"/>
    <mergeCell ref="O2:P2"/>
    <mergeCell ref="Q2:R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2025-07-09T03:21:14Z</dcterms:created>
  <dcterms:modified xsi:type="dcterms:W3CDTF">2025-07-09T03:44:43Z</dcterms:modified>
</cp:coreProperties>
</file>