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5/KOMINFO 4/"/>
    </mc:Choice>
  </mc:AlternateContent>
  <xr:revisionPtr revIDLastSave="2" documentId="8_{6A8C8281-063A-47A7-AF8E-766080375B6A}" xr6:coauthVersionLast="47" xr6:coauthVersionMax="47" xr10:uidLastSave="{ED1C7A83-28B9-425F-A603-E29A8FC73B03}"/>
  <bookViews>
    <workbookView xWindow="3720" yWindow="3720" windowWidth="21600" windowHeight="11205" xr2:uid="{650E036A-4DDD-4376-8D40-55442E12C21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R28" i="1"/>
  <c r="P28" i="1"/>
  <c r="N28" i="1"/>
  <c r="L28" i="1"/>
  <c r="J28" i="1"/>
  <c r="K28" i="1" s="1"/>
  <c r="H28" i="1"/>
  <c r="I28" i="1" s="1"/>
  <c r="G28" i="1"/>
  <c r="Q27" i="1"/>
  <c r="O27" i="1"/>
  <c r="M27" i="1"/>
  <c r="K27" i="1"/>
  <c r="I27" i="1"/>
  <c r="F21" i="1"/>
  <c r="C21" i="1"/>
  <c r="B21" i="1"/>
  <c r="Q26" i="1"/>
  <c r="O26" i="1"/>
  <c r="M26" i="1"/>
  <c r="K26" i="1"/>
  <c r="I26" i="1"/>
  <c r="F20" i="1"/>
  <c r="E20" i="1"/>
  <c r="D20" i="1"/>
  <c r="C20" i="1"/>
  <c r="B20" i="1"/>
  <c r="Q25" i="1"/>
  <c r="O25" i="1"/>
  <c r="M25" i="1"/>
  <c r="K25" i="1"/>
  <c r="I25" i="1"/>
  <c r="F19" i="1"/>
  <c r="C19" i="1"/>
  <c r="B19" i="1"/>
  <c r="Q24" i="1"/>
  <c r="O24" i="1"/>
  <c r="M24" i="1"/>
  <c r="K24" i="1"/>
  <c r="I24" i="1"/>
  <c r="F18" i="1"/>
  <c r="E18" i="1"/>
  <c r="D18" i="1"/>
  <c r="C18" i="1"/>
  <c r="B18" i="1"/>
  <c r="Q23" i="1"/>
  <c r="O23" i="1"/>
  <c r="M23" i="1"/>
  <c r="K23" i="1"/>
  <c r="I23" i="1"/>
  <c r="F17" i="1"/>
  <c r="C17" i="1"/>
  <c r="B17" i="1"/>
  <c r="Q22" i="1"/>
  <c r="O22" i="1"/>
  <c r="M22" i="1"/>
  <c r="K22" i="1"/>
  <c r="I22" i="1"/>
  <c r="F16" i="1"/>
  <c r="E16" i="1"/>
  <c r="D16" i="1"/>
  <c r="C16" i="1"/>
  <c r="B16" i="1"/>
  <c r="Q21" i="1"/>
  <c r="O21" i="1"/>
  <c r="M21" i="1"/>
  <c r="K21" i="1"/>
  <c r="I21" i="1"/>
  <c r="F15" i="1"/>
  <c r="C15" i="1"/>
  <c r="B15" i="1"/>
  <c r="Q20" i="1"/>
  <c r="O20" i="1"/>
  <c r="M20" i="1"/>
  <c r="K20" i="1"/>
  <c r="I20" i="1"/>
  <c r="F14" i="1"/>
  <c r="E14" i="1"/>
  <c r="D14" i="1"/>
  <c r="C14" i="1"/>
  <c r="B14" i="1"/>
  <c r="Q19" i="1"/>
  <c r="O19" i="1"/>
  <c r="M19" i="1"/>
  <c r="K19" i="1"/>
  <c r="I19" i="1"/>
  <c r="F13" i="1"/>
  <c r="C13" i="1"/>
  <c r="B13" i="1"/>
  <c r="Q18" i="1"/>
  <c r="O18" i="1"/>
  <c r="M18" i="1"/>
  <c r="K18" i="1"/>
  <c r="I18" i="1"/>
  <c r="F12" i="1"/>
  <c r="E12" i="1"/>
  <c r="D12" i="1"/>
  <c r="C12" i="1"/>
  <c r="B12" i="1"/>
  <c r="Q17" i="1"/>
  <c r="O17" i="1"/>
  <c r="M17" i="1"/>
  <c r="K17" i="1"/>
  <c r="I17" i="1"/>
  <c r="F11" i="1"/>
  <c r="C11" i="1"/>
  <c r="B11" i="1"/>
  <c r="Q16" i="1"/>
  <c r="O16" i="1"/>
  <c r="M16" i="1"/>
  <c r="K16" i="1"/>
  <c r="I16" i="1"/>
  <c r="F10" i="1"/>
  <c r="E10" i="1"/>
  <c r="D10" i="1"/>
  <c r="C10" i="1"/>
  <c r="B10" i="1"/>
  <c r="Q15" i="1"/>
  <c r="O15" i="1"/>
  <c r="M15" i="1"/>
  <c r="K15" i="1"/>
  <c r="I15" i="1"/>
  <c r="F9" i="1"/>
  <c r="C9" i="1"/>
  <c r="B9" i="1"/>
  <c r="Q14" i="1"/>
  <c r="O14" i="1"/>
  <c r="M14" i="1"/>
  <c r="K14" i="1"/>
  <c r="I14" i="1"/>
  <c r="F8" i="1"/>
  <c r="E8" i="1"/>
  <c r="D8" i="1"/>
  <c r="C8" i="1"/>
  <c r="B8" i="1"/>
  <c r="Q13" i="1"/>
  <c r="O13" i="1"/>
  <c r="M13" i="1"/>
  <c r="K13" i="1"/>
  <c r="I13" i="1"/>
  <c r="F7" i="1"/>
  <c r="C7" i="1"/>
  <c r="B7" i="1"/>
  <c r="Q12" i="1"/>
  <c r="O12" i="1"/>
  <c r="M12" i="1"/>
  <c r="K12" i="1"/>
  <c r="I12" i="1"/>
  <c r="F6" i="1"/>
  <c r="E6" i="1"/>
  <c r="D6" i="1"/>
  <c r="C6" i="1"/>
  <c r="B6" i="1"/>
  <c r="Q11" i="1"/>
  <c r="O11" i="1"/>
  <c r="M11" i="1"/>
  <c r="K11" i="1"/>
  <c r="I11" i="1"/>
  <c r="F5" i="1"/>
  <c r="C5" i="1"/>
  <c r="B5" i="1"/>
  <c r="Q10" i="1"/>
  <c r="O10" i="1"/>
  <c r="M10" i="1"/>
  <c r="K10" i="1"/>
  <c r="I10" i="1"/>
  <c r="F4" i="1"/>
  <c r="F28" i="1" s="1"/>
  <c r="E4" i="1"/>
  <c r="D4" i="1"/>
  <c r="C4" i="1"/>
  <c r="B4" i="1"/>
  <c r="Q9" i="1"/>
  <c r="O9" i="1"/>
  <c r="M9" i="1"/>
  <c r="K9" i="1"/>
  <c r="I9" i="1"/>
  <c r="Q8" i="1"/>
  <c r="O8" i="1"/>
  <c r="M8" i="1"/>
  <c r="K8" i="1"/>
  <c r="I8" i="1"/>
  <c r="Q7" i="1"/>
  <c r="O7" i="1"/>
  <c r="M7" i="1"/>
  <c r="K7" i="1"/>
  <c r="I7" i="1"/>
  <c r="Q6" i="1"/>
  <c r="O6" i="1"/>
  <c r="M6" i="1"/>
  <c r="K6" i="1"/>
  <c r="I6" i="1"/>
  <c r="Q5" i="1"/>
  <c r="O5" i="1"/>
  <c r="M5" i="1"/>
  <c r="K5" i="1"/>
  <c r="I5" i="1"/>
  <c r="Q4" i="1"/>
  <c r="O4" i="1"/>
  <c r="M4" i="1"/>
  <c r="K4" i="1"/>
  <c r="I4" i="1"/>
  <c r="M28" i="1" l="1"/>
  <c r="O28" i="1"/>
  <c r="Q28" i="1"/>
  <c r="R29" i="1"/>
</calcChain>
</file>

<file path=xl/sharedStrings.xml><?xml version="1.0" encoding="utf-8"?>
<sst xmlns="http://schemas.openxmlformats.org/spreadsheetml/2006/main" count="36" uniqueCount="23">
  <si>
    <t>NO</t>
  </si>
  <si>
    <t>PUSKESMAS</t>
  </si>
  <si>
    <t>KECAMATAN</t>
  </si>
  <si>
    <t>JUMLAH DESA/ KELURAHAN</t>
  </si>
  <si>
    <t>JUMLAH KK</t>
  </si>
  <si>
    <t>SANITASI TOTAL BERBASIS MASYARAKAT (STBM)</t>
  </si>
  <si>
    <t>KK STOP BABS (SBS)</t>
  </si>
  <si>
    <t>KK CUCI TANGAN PAKAI SABUN (CTPS)</t>
  </si>
  <si>
    <t>KK PENGELOLAAN AIR MINUM DAN MAKANAN RUMAH TANGGA (PAMMRT)</t>
  </si>
  <si>
    <t>KK PENGELOLAAN SAMPAH RUMAH TANGGA (PSRT)</t>
  </si>
  <si>
    <t>KK PENGELOLAAN AIR LIMBAH DOMESTIK RUMAH TANGGA (PALDRT)</t>
  </si>
  <si>
    <t>DESA/KELURAHAN 5 PILAR STBM</t>
  </si>
  <si>
    <t>JUMLAH</t>
  </si>
  <si>
    <t>%</t>
  </si>
  <si>
    <t>PRESENTASE DESA/KELURAHAN 5 PILAR STBM</t>
  </si>
  <si>
    <t>KODE PUSKESMAS</t>
  </si>
  <si>
    <t>KODE KECAMATAN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</si>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</sst>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2">
          <cell r="B12">
            <v>35010200001</v>
          </cell>
          <cell r="C12" t="str">
            <v>Donorojo</v>
          </cell>
          <cell r="D12">
            <v>350101</v>
          </cell>
          <cell r="E12" t="str">
            <v>Donorojo</v>
          </cell>
          <cell r="F12">
            <v>7</v>
          </cell>
        </row>
        <row r="13">
          <cell r="B13">
            <v>35010200002</v>
          </cell>
          <cell r="C13" t="str">
            <v>Kalak</v>
          </cell>
          <cell r="F13">
            <v>5</v>
          </cell>
        </row>
        <row r="14">
          <cell r="B14">
            <v>35010200003</v>
          </cell>
          <cell r="C14" t="str">
            <v>Punung</v>
          </cell>
          <cell r="D14">
            <v>350102</v>
          </cell>
          <cell r="E14" t="str">
            <v>Punung</v>
          </cell>
          <cell r="F14">
            <v>9</v>
          </cell>
        </row>
        <row r="15">
          <cell r="B15">
            <v>35010200004</v>
          </cell>
          <cell r="C15" t="str">
            <v>Gondosari</v>
          </cell>
          <cell r="F15">
            <v>4</v>
          </cell>
        </row>
        <row r="16">
          <cell r="B16">
            <v>35010200005</v>
          </cell>
          <cell r="C16" t="str">
            <v>Pringkuku</v>
          </cell>
          <cell r="D16">
            <v>350103</v>
          </cell>
          <cell r="E16" t="str">
            <v>Pringkuku</v>
          </cell>
          <cell r="F16">
            <v>8</v>
          </cell>
        </row>
        <row r="17">
          <cell r="B17">
            <v>35010200006</v>
          </cell>
          <cell r="C17" t="str">
            <v>Candi</v>
          </cell>
          <cell r="F17">
            <v>5</v>
          </cell>
        </row>
        <row r="18">
          <cell r="B18">
            <v>35010200007</v>
          </cell>
          <cell r="C18" t="str">
            <v>Pacitan</v>
          </cell>
          <cell r="D18">
            <v>350104</v>
          </cell>
          <cell r="E18" t="str">
            <v>Pacitan</v>
          </cell>
          <cell r="F18">
            <v>10</v>
          </cell>
        </row>
        <row r="19">
          <cell r="B19">
            <v>35010200008</v>
          </cell>
          <cell r="C19" t="str">
            <v>Tanjungsari</v>
          </cell>
          <cell r="F19">
            <v>15</v>
          </cell>
        </row>
        <row r="20">
          <cell r="B20">
            <v>35010200009</v>
          </cell>
          <cell r="C20" t="str">
            <v>Kebonagung</v>
          </cell>
          <cell r="D20">
            <v>350105</v>
          </cell>
          <cell r="E20" t="str">
            <v>Kebonagung</v>
          </cell>
          <cell r="F20">
            <v>12</v>
          </cell>
        </row>
        <row r="21">
          <cell r="B21">
            <v>35010200010</v>
          </cell>
          <cell r="C21" t="str">
            <v>Ketrowonojoyo</v>
          </cell>
          <cell r="F21">
            <v>7</v>
          </cell>
        </row>
        <row r="22">
          <cell r="B22">
            <v>35010200011</v>
          </cell>
          <cell r="C22" t="str">
            <v>Arjosari</v>
          </cell>
          <cell r="D22">
            <v>350106</v>
          </cell>
          <cell r="E22" t="str">
            <v>Arjosari</v>
          </cell>
          <cell r="F22">
            <v>12</v>
          </cell>
        </row>
        <row r="23">
          <cell r="B23">
            <v>35010200012</v>
          </cell>
          <cell r="C23" t="str">
            <v>Kedungbendo</v>
          </cell>
          <cell r="F23">
            <v>5</v>
          </cell>
        </row>
        <row r="24">
          <cell r="B24">
            <v>35010200013</v>
          </cell>
          <cell r="C24" t="str">
            <v>Nawangan</v>
          </cell>
          <cell r="D24">
            <v>350107</v>
          </cell>
          <cell r="E24" t="str">
            <v>Nawangan</v>
          </cell>
          <cell r="F24">
            <v>5</v>
          </cell>
        </row>
        <row r="25">
          <cell r="B25">
            <v>35010200014</v>
          </cell>
          <cell r="C25" t="str">
            <v>Pakis Baru</v>
          </cell>
          <cell r="F25">
            <v>4</v>
          </cell>
        </row>
        <row r="26">
          <cell r="B26">
            <v>35010200015</v>
          </cell>
          <cell r="C26" t="str">
            <v>Bandar</v>
          </cell>
          <cell r="D26">
            <v>350108</v>
          </cell>
          <cell r="E26" t="str">
            <v>Bandar</v>
          </cell>
          <cell r="F26">
            <v>4</v>
          </cell>
        </row>
        <row r="27">
          <cell r="B27">
            <v>35010200016</v>
          </cell>
          <cell r="C27" t="str">
            <v>Jeruk</v>
          </cell>
          <cell r="F27">
            <v>4</v>
          </cell>
        </row>
        <row r="28">
          <cell r="B28">
            <v>35010200017</v>
          </cell>
          <cell r="C28" t="str">
            <v>Tegalombo</v>
          </cell>
          <cell r="D28">
            <v>350109</v>
          </cell>
          <cell r="E28" t="str">
            <v>Tegalombo</v>
          </cell>
          <cell r="F28">
            <v>7</v>
          </cell>
        </row>
        <row r="29">
          <cell r="B29">
            <v>35010200018</v>
          </cell>
          <cell r="C29" t="str">
            <v>Gemaharjo</v>
          </cell>
          <cell r="F29">
            <v>4</v>
          </cell>
        </row>
        <row r="30">
          <cell r="B30">
            <v>35010200019</v>
          </cell>
        </row>
        <row r="31">
          <cell r="B31">
            <v>35010200020</v>
          </cell>
        </row>
        <row r="32">
          <cell r="B32">
            <v>35010200021</v>
          </cell>
        </row>
        <row r="33">
          <cell r="B33">
            <v>35010200022</v>
          </cell>
        </row>
        <row r="34">
          <cell r="B34">
            <v>35010200023</v>
          </cell>
        </row>
        <row r="35">
          <cell r="B35">
            <v>35010200024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869F-0C49-4146-B393-78A5742DA424}">
  <dimension ref="A1:R29"/>
  <sheetViews>
    <sheetView tabSelected="1" workbookViewId="0">
      <selection activeCell="A4" sqref="A4:XFD4"/>
    </sheetView>
  </sheetViews>
  <sheetFormatPr defaultRowHeight="15" x14ac:dyDescent="0.25"/>
  <cols>
    <col min="2" max="2" width="16" customWidth="1"/>
    <col min="3" max="3" width="11.85546875" customWidth="1"/>
    <col min="4" max="4" width="13.140625" customWidth="1"/>
    <col min="5" max="5" width="14.5703125" customWidth="1"/>
    <col min="6" max="6" width="12" customWidth="1"/>
    <col min="13" max="13" width="11.28515625" customWidth="1"/>
    <col min="17" max="17" width="11.7109375" customWidth="1"/>
    <col min="18" max="18" width="15.85546875" customWidth="1"/>
  </cols>
  <sheetData>
    <row r="1" spans="1:18" x14ac:dyDescent="0.25">
      <c r="A1" s="17" t="s">
        <v>0</v>
      </c>
      <c r="B1" s="20" t="s">
        <v>15</v>
      </c>
      <c r="C1" s="17" t="s">
        <v>1</v>
      </c>
      <c r="D1" s="20" t="s">
        <v>16</v>
      </c>
      <c r="E1" s="17" t="s">
        <v>2</v>
      </c>
      <c r="F1" s="19" t="s">
        <v>3</v>
      </c>
      <c r="G1" s="19" t="s">
        <v>4</v>
      </c>
      <c r="H1" s="17" t="s">
        <v>5</v>
      </c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4" x14ac:dyDescent="0.25">
      <c r="A2" s="18"/>
      <c r="B2" s="20"/>
      <c r="C2" s="18"/>
      <c r="D2" s="20"/>
      <c r="E2" s="18"/>
      <c r="F2" s="18"/>
      <c r="G2" s="18"/>
      <c r="H2" s="19" t="s">
        <v>6</v>
      </c>
      <c r="I2" s="18"/>
      <c r="J2" s="19" t="s">
        <v>7</v>
      </c>
      <c r="K2" s="18"/>
      <c r="L2" s="19" t="s">
        <v>8</v>
      </c>
      <c r="M2" s="18"/>
      <c r="N2" s="19" t="s">
        <v>9</v>
      </c>
      <c r="O2" s="18"/>
      <c r="P2" s="19" t="s">
        <v>10</v>
      </c>
      <c r="Q2" s="18"/>
      <c r="R2" s="2" t="s">
        <v>11</v>
      </c>
    </row>
    <row r="3" spans="1:18" x14ac:dyDescent="0.25">
      <c r="A3" s="18"/>
      <c r="B3" s="20"/>
      <c r="C3" s="18"/>
      <c r="D3" s="20"/>
      <c r="E3" s="18"/>
      <c r="F3" s="18"/>
      <c r="G3" s="18"/>
      <c r="H3" s="1" t="s">
        <v>12</v>
      </c>
      <c r="I3" s="1" t="s">
        <v>13</v>
      </c>
      <c r="J3" s="1" t="s">
        <v>12</v>
      </c>
      <c r="K3" s="1" t="s">
        <v>13</v>
      </c>
      <c r="L3" s="1" t="s">
        <v>12</v>
      </c>
      <c r="M3" s="1" t="s">
        <v>13</v>
      </c>
      <c r="N3" s="1" t="s">
        <v>12</v>
      </c>
      <c r="O3" s="1" t="s">
        <v>13</v>
      </c>
      <c r="P3" s="1" t="s">
        <v>12</v>
      </c>
      <c r="Q3" s="1" t="s">
        <v>13</v>
      </c>
      <c r="R3" s="1" t="s">
        <v>12</v>
      </c>
    </row>
    <row r="4" spans="1:18" x14ac:dyDescent="0.25">
      <c r="A4" s="3">
        <v>1</v>
      </c>
      <c r="B4" s="3">
        <f>'[1]81'!B12</f>
        <v>35010200001</v>
      </c>
      <c r="C4" s="4" t="str">
        <f>'[1]81'!C12</f>
        <v>Donorojo</v>
      </c>
      <c r="D4" s="4">
        <f>'[1]81'!D12</f>
        <v>350101</v>
      </c>
      <c r="E4" s="4" t="str">
        <f>'[1]81'!E12</f>
        <v>Donorojo</v>
      </c>
      <c r="F4" s="5">
        <f>'[1]81'!F12</f>
        <v>7</v>
      </c>
      <c r="G4" s="6">
        <v>8378</v>
      </c>
      <c r="H4" s="6">
        <v>8378</v>
      </c>
      <c r="I4" s="7">
        <f t="shared" ref="I4:I27" si="0">H4/G4*100</f>
        <v>100</v>
      </c>
      <c r="J4" s="6">
        <v>6851</v>
      </c>
      <c r="K4" s="8">
        <f t="shared" ref="K4:K27" si="1">J4/G4*100</f>
        <v>81.773693005490571</v>
      </c>
      <c r="L4" s="6">
        <v>8378</v>
      </c>
      <c r="M4" s="8">
        <f t="shared" ref="M4:M27" si="2">L4/G4*100</f>
        <v>100</v>
      </c>
      <c r="N4" s="6">
        <v>7078</v>
      </c>
      <c r="O4" s="8">
        <f t="shared" ref="O4:O27" si="3">N4/G4*100</f>
        <v>84.483170207686797</v>
      </c>
      <c r="P4" s="6">
        <v>7484</v>
      </c>
      <c r="Q4" s="8">
        <f t="shared" ref="Q4:Q27" si="4">P4/G4*100</f>
        <v>89.329195512055378</v>
      </c>
      <c r="R4" s="9">
        <v>7</v>
      </c>
    </row>
    <row r="5" spans="1:18" x14ac:dyDescent="0.25">
      <c r="A5" s="3">
        <v>2</v>
      </c>
      <c r="B5" s="3">
        <f>'[1]81'!B13</f>
        <v>35010200002</v>
      </c>
      <c r="C5" s="4" t="str">
        <f>'[1]81'!C13</f>
        <v>Kalak</v>
      </c>
      <c r="D5" s="4"/>
      <c r="E5" s="4"/>
      <c r="F5" s="5">
        <f>'[1]81'!F13</f>
        <v>5</v>
      </c>
      <c r="G5" s="6">
        <v>5042</v>
      </c>
      <c r="H5" s="6">
        <v>5042</v>
      </c>
      <c r="I5" s="7">
        <f t="shared" si="0"/>
        <v>100</v>
      </c>
      <c r="J5" s="6">
        <v>4591</v>
      </c>
      <c r="K5" s="8">
        <f t="shared" si="1"/>
        <v>91.055136850456165</v>
      </c>
      <c r="L5" s="6">
        <v>5042</v>
      </c>
      <c r="M5" s="8">
        <f t="shared" si="2"/>
        <v>100</v>
      </c>
      <c r="N5" s="6">
        <v>4229</v>
      </c>
      <c r="O5" s="8">
        <f t="shared" si="3"/>
        <v>83.875446251487503</v>
      </c>
      <c r="P5" s="6">
        <v>4302</v>
      </c>
      <c r="Q5" s="8">
        <f t="shared" si="4"/>
        <v>85.323284410948048</v>
      </c>
      <c r="R5" s="9">
        <v>5</v>
      </c>
    </row>
    <row r="6" spans="1:18" x14ac:dyDescent="0.25">
      <c r="A6" s="3">
        <v>3</v>
      </c>
      <c r="B6" s="3">
        <f>'[1]81'!B14</f>
        <v>35010200003</v>
      </c>
      <c r="C6" s="4" t="str">
        <f>'[1]81'!C14</f>
        <v>Punung</v>
      </c>
      <c r="D6" s="4">
        <f>'[1]81'!D14</f>
        <v>350102</v>
      </c>
      <c r="E6" s="4" t="str">
        <f>'[1]81'!E14</f>
        <v>Punung</v>
      </c>
      <c r="F6" s="5">
        <f>'[1]81'!F14</f>
        <v>9</v>
      </c>
      <c r="G6" s="6">
        <v>7981</v>
      </c>
      <c r="H6" s="6">
        <v>7981</v>
      </c>
      <c r="I6" s="7">
        <f t="shared" si="0"/>
        <v>100</v>
      </c>
      <c r="J6" s="6">
        <v>7939</v>
      </c>
      <c r="K6" s="8">
        <f t="shared" si="1"/>
        <v>99.473750156621975</v>
      </c>
      <c r="L6" s="6">
        <v>7807</v>
      </c>
      <c r="M6" s="8">
        <f t="shared" si="2"/>
        <v>97.819822077433898</v>
      </c>
      <c r="N6" s="6">
        <v>6647</v>
      </c>
      <c r="O6" s="8">
        <f t="shared" si="3"/>
        <v>83.285302593659935</v>
      </c>
      <c r="P6" s="6">
        <v>1992</v>
      </c>
      <c r="Q6" s="8">
        <f t="shared" si="4"/>
        <v>24.959278285929081</v>
      </c>
      <c r="R6" s="9">
        <v>3</v>
      </c>
    </row>
    <row r="7" spans="1:18" x14ac:dyDescent="0.25">
      <c r="A7" s="3">
        <v>4</v>
      </c>
      <c r="B7" s="3">
        <f>'[1]81'!B15</f>
        <v>35010200004</v>
      </c>
      <c r="C7" s="4" t="str">
        <f>'[1]81'!C15</f>
        <v>Gondosari</v>
      </c>
      <c r="D7" s="4"/>
      <c r="E7" s="4"/>
      <c r="F7" s="5">
        <f>'[1]81'!F15</f>
        <v>4</v>
      </c>
      <c r="G7" s="6">
        <v>4920</v>
      </c>
      <c r="H7" s="6">
        <v>4920</v>
      </c>
      <c r="I7" s="7">
        <f t="shared" si="0"/>
        <v>100</v>
      </c>
      <c r="J7" s="6">
        <v>4721</v>
      </c>
      <c r="K7" s="8">
        <f t="shared" si="1"/>
        <v>95.955284552845526</v>
      </c>
      <c r="L7" s="6">
        <v>4858</v>
      </c>
      <c r="M7" s="8">
        <f t="shared" si="2"/>
        <v>98.739837398373993</v>
      </c>
      <c r="N7" s="6">
        <v>4759</v>
      </c>
      <c r="O7" s="8">
        <f t="shared" si="3"/>
        <v>96.72764227642277</v>
      </c>
      <c r="P7" s="6">
        <v>1960</v>
      </c>
      <c r="Q7" s="8">
        <f t="shared" si="4"/>
        <v>39.837398373983739</v>
      </c>
      <c r="R7" s="9">
        <v>4</v>
      </c>
    </row>
    <row r="8" spans="1:18" x14ac:dyDescent="0.25">
      <c r="A8" s="3">
        <v>5</v>
      </c>
      <c r="B8" s="3">
        <f>'[1]81'!B16</f>
        <v>35010200005</v>
      </c>
      <c r="C8" s="4" t="str">
        <f>'[1]81'!C16</f>
        <v>Pringkuku</v>
      </c>
      <c r="D8" s="4">
        <f>'[1]81'!D16</f>
        <v>350103</v>
      </c>
      <c r="E8" s="4" t="str">
        <f>'[1]81'!E16</f>
        <v>Pringkuku</v>
      </c>
      <c r="F8" s="5">
        <f>'[1]81'!F16</f>
        <v>8</v>
      </c>
      <c r="G8" s="6">
        <v>7725</v>
      </c>
      <c r="H8" s="6">
        <v>7725</v>
      </c>
      <c r="I8" s="7">
        <f t="shared" si="0"/>
        <v>100</v>
      </c>
      <c r="J8" s="6">
        <v>7725</v>
      </c>
      <c r="K8" s="8">
        <f t="shared" si="1"/>
        <v>100</v>
      </c>
      <c r="L8" s="6">
        <v>7688</v>
      </c>
      <c r="M8" s="8">
        <f t="shared" si="2"/>
        <v>99.521035598705495</v>
      </c>
      <c r="N8" s="6">
        <v>5335</v>
      </c>
      <c r="O8" s="8">
        <f t="shared" si="3"/>
        <v>69.061488673139166</v>
      </c>
      <c r="P8" s="6">
        <v>4813</v>
      </c>
      <c r="Q8" s="8">
        <f t="shared" si="4"/>
        <v>62.304207119741093</v>
      </c>
      <c r="R8" s="9">
        <v>7</v>
      </c>
    </row>
    <row r="9" spans="1:18" x14ac:dyDescent="0.25">
      <c r="A9" s="3">
        <v>6</v>
      </c>
      <c r="B9" s="3">
        <f>'[1]81'!B17</f>
        <v>35010200006</v>
      </c>
      <c r="C9" s="4" t="str">
        <f>'[1]81'!C17</f>
        <v>Candi</v>
      </c>
      <c r="D9" s="4"/>
      <c r="E9" s="4"/>
      <c r="F9" s="5">
        <f>'[1]81'!F17</f>
        <v>5</v>
      </c>
      <c r="G9" s="6">
        <v>3760</v>
      </c>
      <c r="H9" s="6">
        <v>3760</v>
      </c>
      <c r="I9" s="7">
        <f t="shared" si="0"/>
        <v>100</v>
      </c>
      <c r="J9" s="6">
        <v>3310</v>
      </c>
      <c r="K9" s="8">
        <f t="shared" si="1"/>
        <v>88.031914893617028</v>
      </c>
      <c r="L9" s="6">
        <v>3760</v>
      </c>
      <c r="M9" s="8">
        <f t="shared" si="2"/>
        <v>100</v>
      </c>
      <c r="N9" s="6">
        <v>2236</v>
      </c>
      <c r="O9" s="8">
        <f t="shared" si="3"/>
        <v>59.468085106382986</v>
      </c>
      <c r="P9" s="6">
        <v>2202</v>
      </c>
      <c r="Q9" s="8">
        <f t="shared" si="4"/>
        <v>58.563829787234042</v>
      </c>
      <c r="R9" s="9">
        <v>4</v>
      </c>
    </row>
    <row r="10" spans="1:18" x14ac:dyDescent="0.25">
      <c r="A10" s="3">
        <v>7</v>
      </c>
      <c r="B10" s="3">
        <f>'[1]81'!B18</f>
        <v>35010200007</v>
      </c>
      <c r="C10" s="4" t="str">
        <f>'[1]81'!C18</f>
        <v>Pacitan</v>
      </c>
      <c r="D10" s="4">
        <f>'[1]81'!D18</f>
        <v>350104</v>
      </c>
      <c r="E10" s="4" t="str">
        <f>'[1]81'!E18</f>
        <v>Pacitan</v>
      </c>
      <c r="F10" s="5">
        <f>'[1]81'!F18</f>
        <v>10</v>
      </c>
      <c r="G10" s="6">
        <v>8331</v>
      </c>
      <c r="H10" s="6">
        <v>8331</v>
      </c>
      <c r="I10" s="7">
        <f t="shared" si="0"/>
        <v>100</v>
      </c>
      <c r="J10" s="6">
        <v>7998</v>
      </c>
      <c r="K10" s="8">
        <f t="shared" si="1"/>
        <v>96.002880806625853</v>
      </c>
      <c r="L10" s="6">
        <v>7914</v>
      </c>
      <c r="M10" s="8">
        <f t="shared" si="2"/>
        <v>94.994598487576525</v>
      </c>
      <c r="N10" s="6">
        <v>7581</v>
      </c>
      <c r="O10" s="8">
        <f t="shared" si="3"/>
        <v>90.997479294202378</v>
      </c>
      <c r="P10" s="6">
        <v>4499</v>
      </c>
      <c r="Q10" s="8">
        <f t="shared" si="4"/>
        <v>54.003120873844679</v>
      </c>
      <c r="R10" s="9">
        <v>4</v>
      </c>
    </row>
    <row r="11" spans="1:18" x14ac:dyDescent="0.25">
      <c r="A11" s="3">
        <v>8</v>
      </c>
      <c r="B11" s="3">
        <f>'[1]81'!B19</f>
        <v>35010200008</v>
      </c>
      <c r="C11" s="4" t="str">
        <f>'[1]81'!C19</f>
        <v>Tanjungsari</v>
      </c>
      <c r="D11" s="4"/>
      <c r="E11" s="4"/>
      <c r="F11" s="5">
        <f>'[1]81'!F19</f>
        <v>15</v>
      </c>
      <c r="G11" s="6">
        <v>17270</v>
      </c>
      <c r="H11" s="6">
        <v>17270</v>
      </c>
      <c r="I11" s="7">
        <f t="shared" si="0"/>
        <v>100</v>
      </c>
      <c r="J11" s="6">
        <v>14098</v>
      </c>
      <c r="K11" s="8">
        <f t="shared" si="1"/>
        <v>81.632889403590042</v>
      </c>
      <c r="L11" s="6">
        <v>16046</v>
      </c>
      <c r="M11" s="8">
        <f t="shared" si="2"/>
        <v>92.912565141864505</v>
      </c>
      <c r="N11" s="6">
        <v>13493</v>
      </c>
      <c r="O11" s="8">
        <f t="shared" si="3"/>
        <v>78.12970469021424</v>
      </c>
      <c r="P11" s="6">
        <v>9844</v>
      </c>
      <c r="Q11" s="8">
        <f t="shared" si="4"/>
        <v>57.000579038795593</v>
      </c>
      <c r="R11" s="9">
        <v>5</v>
      </c>
    </row>
    <row r="12" spans="1:18" x14ac:dyDescent="0.25">
      <c r="A12" s="3">
        <v>9</v>
      </c>
      <c r="B12" s="3">
        <f>'[1]81'!B20</f>
        <v>35010200009</v>
      </c>
      <c r="C12" s="4" t="str">
        <f>'[1]81'!C20</f>
        <v>Kebonagung</v>
      </c>
      <c r="D12" s="4">
        <f>'[1]81'!D20</f>
        <v>350105</v>
      </c>
      <c r="E12" s="4" t="str">
        <f>'[1]81'!E20</f>
        <v>Kebonagung</v>
      </c>
      <c r="F12" s="5">
        <f>'[1]81'!F20</f>
        <v>12</v>
      </c>
      <c r="G12" s="6">
        <v>8264</v>
      </c>
      <c r="H12" s="6">
        <v>8264</v>
      </c>
      <c r="I12" s="7">
        <f t="shared" si="0"/>
        <v>100</v>
      </c>
      <c r="J12" s="6">
        <v>6334</v>
      </c>
      <c r="K12" s="8">
        <f t="shared" si="1"/>
        <v>76.645692158760895</v>
      </c>
      <c r="L12" s="6">
        <v>6789</v>
      </c>
      <c r="M12" s="8">
        <f t="shared" si="2"/>
        <v>82.15150048402711</v>
      </c>
      <c r="N12" s="6">
        <v>3577</v>
      </c>
      <c r="O12" s="8">
        <f t="shared" si="3"/>
        <v>43.284123910939016</v>
      </c>
      <c r="P12" s="6">
        <v>2675</v>
      </c>
      <c r="Q12" s="8">
        <f t="shared" si="4"/>
        <v>32.369312681510166</v>
      </c>
      <c r="R12" s="9">
        <v>6</v>
      </c>
    </row>
    <row r="13" spans="1:18" x14ac:dyDescent="0.25">
      <c r="A13" s="3">
        <v>10</v>
      </c>
      <c r="B13" s="3">
        <f>'[1]81'!B21</f>
        <v>35010200010</v>
      </c>
      <c r="C13" s="4" t="str">
        <f>'[1]81'!C21</f>
        <v>Ketrowonojoyo</v>
      </c>
      <c r="D13" s="4"/>
      <c r="E13" s="4"/>
      <c r="F13" s="5">
        <f>'[1]81'!F21</f>
        <v>7</v>
      </c>
      <c r="G13" s="6">
        <v>5951</v>
      </c>
      <c r="H13" s="6">
        <v>5951</v>
      </c>
      <c r="I13" s="7">
        <f t="shared" si="0"/>
        <v>100</v>
      </c>
      <c r="J13" s="6">
        <v>4654</v>
      </c>
      <c r="K13" s="8">
        <f t="shared" si="1"/>
        <v>78.205343639724418</v>
      </c>
      <c r="L13" s="6">
        <v>5909</v>
      </c>
      <c r="M13" s="8">
        <f t="shared" si="2"/>
        <v>99.294236262812973</v>
      </c>
      <c r="N13" s="6">
        <v>4388</v>
      </c>
      <c r="O13" s="8">
        <f t="shared" si="3"/>
        <v>73.735506637539899</v>
      </c>
      <c r="P13" s="6">
        <v>3567</v>
      </c>
      <c r="Q13" s="8">
        <f t="shared" si="4"/>
        <v>59.939505965383965</v>
      </c>
      <c r="R13" s="9">
        <v>3</v>
      </c>
    </row>
    <row r="14" spans="1:18" x14ac:dyDescent="0.25">
      <c r="A14" s="3">
        <v>11</v>
      </c>
      <c r="B14" s="3">
        <f>'[1]81'!B22</f>
        <v>35010200011</v>
      </c>
      <c r="C14" s="4" t="str">
        <f>'[1]81'!C22</f>
        <v>Arjosari</v>
      </c>
      <c r="D14" s="4">
        <f>'[1]81'!D22</f>
        <v>350106</v>
      </c>
      <c r="E14" s="4" t="str">
        <f>'[1]81'!E22</f>
        <v>Arjosari</v>
      </c>
      <c r="F14" s="5">
        <f>'[1]81'!F22</f>
        <v>12</v>
      </c>
      <c r="G14" s="6">
        <v>11793</v>
      </c>
      <c r="H14" s="6">
        <v>11793</v>
      </c>
      <c r="I14" s="7">
        <f t="shared" si="0"/>
        <v>100</v>
      </c>
      <c r="J14" s="6">
        <v>8210</v>
      </c>
      <c r="K14" s="8">
        <f t="shared" si="1"/>
        <v>69.617569744763841</v>
      </c>
      <c r="L14" s="6">
        <v>7987</v>
      </c>
      <c r="M14" s="8">
        <f t="shared" si="2"/>
        <v>67.726617484948704</v>
      </c>
      <c r="N14" s="6">
        <v>6796</v>
      </c>
      <c r="O14" s="8">
        <f t="shared" si="3"/>
        <v>57.627406088357503</v>
      </c>
      <c r="P14" s="6">
        <v>5567</v>
      </c>
      <c r="Q14" s="8">
        <f t="shared" si="4"/>
        <v>47.205969643008565</v>
      </c>
      <c r="R14" s="9">
        <v>2</v>
      </c>
    </row>
    <row r="15" spans="1:18" x14ac:dyDescent="0.25">
      <c r="A15" s="3">
        <v>12</v>
      </c>
      <c r="B15" s="3">
        <f>'[1]81'!B23</f>
        <v>35010200012</v>
      </c>
      <c r="C15" s="4" t="str">
        <f>'[1]81'!C23</f>
        <v>Kedungbendo</v>
      </c>
      <c r="D15" s="4"/>
      <c r="E15" s="4"/>
      <c r="F15" s="5">
        <f>'[1]81'!F23</f>
        <v>5</v>
      </c>
      <c r="G15" s="6">
        <v>3344</v>
      </c>
      <c r="H15" s="6">
        <v>3344</v>
      </c>
      <c r="I15" s="7">
        <f t="shared" si="0"/>
        <v>100</v>
      </c>
      <c r="J15" s="6">
        <v>2389</v>
      </c>
      <c r="K15" s="8">
        <f t="shared" si="1"/>
        <v>71.441387559808618</v>
      </c>
      <c r="L15" s="6">
        <v>2449</v>
      </c>
      <c r="M15" s="8">
        <f t="shared" si="2"/>
        <v>73.235645933014354</v>
      </c>
      <c r="N15" s="6">
        <v>1683</v>
      </c>
      <c r="O15" s="8">
        <f t="shared" si="3"/>
        <v>50.328947368421048</v>
      </c>
      <c r="P15" s="6">
        <v>1865</v>
      </c>
      <c r="Q15" s="8">
        <f t="shared" si="4"/>
        <v>55.77153110047847</v>
      </c>
      <c r="R15" s="9">
        <v>3</v>
      </c>
    </row>
    <row r="16" spans="1:18" x14ac:dyDescent="0.25">
      <c r="A16" s="3">
        <v>13</v>
      </c>
      <c r="B16" s="3">
        <f>'[1]81'!B24</f>
        <v>35010200013</v>
      </c>
      <c r="C16" s="4" t="str">
        <f>'[1]81'!C24</f>
        <v>Nawangan</v>
      </c>
      <c r="D16" s="4">
        <f>'[1]81'!D24</f>
        <v>350107</v>
      </c>
      <c r="E16" s="4" t="str">
        <f>'[1]81'!E24</f>
        <v>Nawangan</v>
      </c>
      <c r="F16" s="5">
        <f>'[1]81'!F24</f>
        <v>5</v>
      </c>
      <c r="G16" s="6">
        <v>8132</v>
      </c>
      <c r="H16" s="6">
        <v>8132</v>
      </c>
      <c r="I16" s="7">
        <f t="shared" si="0"/>
        <v>100</v>
      </c>
      <c r="J16" s="6">
        <v>7416</v>
      </c>
      <c r="K16" s="8">
        <f t="shared" si="1"/>
        <v>91.195277914412202</v>
      </c>
      <c r="L16" s="6">
        <v>7099</v>
      </c>
      <c r="M16" s="8">
        <f t="shared" si="2"/>
        <v>87.297097884899159</v>
      </c>
      <c r="N16" s="6">
        <v>6204</v>
      </c>
      <c r="O16" s="8">
        <f t="shared" si="3"/>
        <v>76.291195277914412</v>
      </c>
      <c r="P16" s="6">
        <v>3767</v>
      </c>
      <c r="Q16" s="8">
        <f t="shared" si="4"/>
        <v>46.323167732415151</v>
      </c>
      <c r="R16" s="9">
        <v>4</v>
      </c>
    </row>
    <row r="17" spans="1:18" x14ac:dyDescent="0.25">
      <c r="A17" s="3">
        <v>14</v>
      </c>
      <c r="B17" s="3">
        <f>'[1]81'!B25</f>
        <v>35010200014</v>
      </c>
      <c r="C17" s="4" t="str">
        <f>'[1]81'!C25</f>
        <v>Pakis Baru</v>
      </c>
      <c r="D17" s="4"/>
      <c r="E17" s="4"/>
      <c r="F17" s="5">
        <f>'[1]81'!F25</f>
        <v>4</v>
      </c>
      <c r="G17" s="6">
        <v>7922</v>
      </c>
      <c r="H17" s="6">
        <v>7922</v>
      </c>
      <c r="I17" s="7">
        <f t="shared" si="0"/>
        <v>100</v>
      </c>
      <c r="J17" s="6">
        <v>7315</v>
      </c>
      <c r="K17" s="8">
        <f t="shared" si="1"/>
        <v>92.337793486493311</v>
      </c>
      <c r="L17" s="6">
        <v>7532</v>
      </c>
      <c r="M17" s="8">
        <f t="shared" si="2"/>
        <v>95.077000757384496</v>
      </c>
      <c r="N17" s="6">
        <v>2741</v>
      </c>
      <c r="O17" s="8">
        <f t="shared" si="3"/>
        <v>34.599848523100228</v>
      </c>
      <c r="P17" s="6">
        <v>2376</v>
      </c>
      <c r="Q17" s="8">
        <f t="shared" si="4"/>
        <v>29.992426155011358</v>
      </c>
      <c r="R17" s="9">
        <v>2</v>
      </c>
    </row>
    <row r="18" spans="1:18" x14ac:dyDescent="0.25">
      <c r="A18" s="3">
        <v>15</v>
      </c>
      <c r="B18" s="3">
        <f>'[1]81'!B26</f>
        <v>35010200015</v>
      </c>
      <c r="C18" s="4" t="str">
        <f>'[1]81'!C26</f>
        <v>Bandar</v>
      </c>
      <c r="D18" s="4">
        <f>'[1]81'!D26</f>
        <v>350108</v>
      </c>
      <c r="E18" s="4" t="str">
        <f>'[1]81'!E26</f>
        <v>Bandar</v>
      </c>
      <c r="F18" s="5">
        <f>'[1]81'!F26</f>
        <v>4</v>
      </c>
      <c r="G18" s="6">
        <v>9005</v>
      </c>
      <c r="H18" s="6">
        <v>9005</v>
      </c>
      <c r="I18" s="7">
        <f t="shared" si="0"/>
        <v>100</v>
      </c>
      <c r="J18" s="6">
        <v>2216</v>
      </c>
      <c r="K18" s="8">
        <f t="shared" si="1"/>
        <v>24.608550805108273</v>
      </c>
      <c r="L18" s="6">
        <v>4527</v>
      </c>
      <c r="M18" s="8">
        <f t="shared" si="2"/>
        <v>50.272071071626875</v>
      </c>
      <c r="N18" s="6">
        <v>3511</v>
      </c>
      <c r="O18" s="8">
        <f t="shared" si="3"/>
        <v>38.989450305385901</v>
      </c>
      <c r="P18" s="6">
        <v>2125</v>
      </c>
      <c r="Q18" s="8">
        <f t="shared" si="4"/>
        <v>23.59800111049417</v>
      </c>
      <c r="R18" s="9">
        <v>0</v>
      </c>
    </row>
    <row r="19" spans="1:18" x14ac:dyDescent="0.25">
      <c r="A19" s="3">
        <v>16</v>
      </c>
      <c r="B19" s="3">
        <f>'[1]81'!B27</f>
        <v>35010200016</v>
      </c>
      <c r="C19" s="4" t="str">
        <f>'[1]81'!C27</f>
        <v>Jeruk</v>
      </c>
      <c r="D19" s="4"/>
      <c r="E19" s="4"/>
      <c r="F19" s="5">
        <f>'[1]81'!F27</f>
        <v>4</v>
      </c>
      <c r="G19" s="6">
        <v>6644</v>
      </c>
      <c r="H19" s="6">
        <v>6644</v>
      </c>
      <c r="I19" s="7">
        <f t="shared" si="0"/>
        <v>100</v>
      </c>
      <c r="J19" s="6">
        <v>3662</v>
      </c>
      <c r="K19" s="8">
        <f t="shared" si="1"/>
        <v>55.117399157134258</v>
      </c>
      <c r="L19" s="6">
        <v>6644</v>
      </c>
      <c r="M19" s="8">
        <f t="shared" si="2"/>
        <v>100</v>
      </c>
      <c r="N19" s="6">
        <v>2135</v>
      </c>
      <c r="O19" s="8">
        <f t="shared" si="3"/>
        <v>32.134256472004822</v>
      </c>
      <c r="P19" s="6">
        <v>1731</v>
      </c>
      <c r="Q19" s="8">
        <f t="shared" si="4"/>
        <v>26.053582179409997</v>
      </c>
      <c r="R19" s="9">
        <v>0</v>
      </c>
    </row>
    <row r="20" spans="1:18" x14ac:dyDescent="0.25">
      <c r="A20" s="3">
        <v>17</v>
      </c>
      <c r="B20" s="3">
        <f>'[1]81'!B28</f>
        <v>35010200017</v>
      </c>
      <c r="C20" s="4" t="str">
        <f>'[1]81'!C28</f>
        <v>Tegalombo</v>
      </c>
      <c r="D20" s="4">
        <f>'[1]81'!D28</f>
        <v>350109</v>
      </c>
      <c r="E20" s="4" t="str">
        <f>'[1]81'!E28</f>
        <v>Tegalombo</v>
      </c>
      <c r="F20" s="5">
        <f>'[1]81'!F28</f>
        <v>7</v>
      </c>
      <c r="G20" s="6">
        <v>10802</v>
      </c>
      <c r="H20" s="6">
        <v>10802</v>
      </c>
      <c r="I20" s="7">
        <f t="shared" si="0"/>
        <v>100</v>
      </c>
      <c r="J20" s="6">
        <v>6090</v>
      </c>
      <c r="K20" s="8">
        <f t="shared" si="1"/>
        <v>56.378448435474915</v>
      </c>
      <c r="L20" s="6">
        <v>8128</v>
      </c>
      <c r="M20" s="8">
        <f t="shared" si="2"/>
        <v>75.245324939825949</v>
      </c>
      <c r="N20" s="6">
        <v>5502</v>
      </c>
      <c r="O20" s="8">
        <f t="shared" si="3"/>
        <v>50.935012034808366</v>
      </c>
      <c r="P20" s="6">
        <v>5054</v>
      </c>
      <c r="Q20" s="8">
        <f t="shared" si="4"/>
        <v>46.78763192001481</v>
      </c>
      <c r="R20" s="9">
        <v>3</v>
      </c>
    </row>
    <row r="21" spans="1:18" x14ac:dyDescent="0.25">
      <c r="A21" s="3">
        <v>18</v>
      </c>
      <c r="B21" s="3">
        <f>'[1]81'!B29</f>
        <v>35010200018</v>
      </c>
      <c r="C21" s="4" t="str">
        <f>'[1]81'!C29</f>
        <v>Gemaharjo</v>
      </c>
      <c r="D21" s="4"/>
      <c r="E21" s="4"/>
      <c r="F21" s="5">
        <f>'[1]81'!F29</f>
        <v>4</v>
      </c>
      <c r="G21" s="6">
        <v>5721</v>
      </c>
      <c r="H21" s="6">
        <v>5721</v>
      </c>
      <c r="I21" s="7">
        <f t="shared" si="0"/>
        <v>100</v>
      </c>
      <c r="J21" s="6">
        <v>4145</v>
      </c>
      <c r="K21" s="8">
        <f t="shared" si="1"/>
        <v>72.452368467051215</v>
      </c>
      <c r="L21" s="6">
        <v>5422</v>
      </c>
      <c r="M21" s="8">
        <f t="shared" si="2"/>
        <v>94.773640971858057</v>
      </c>
      <c r="N21" s="6">
        <v>2423</v>
      </c>
      <c r="O21" s="8">
        <f t="shared" si="3"/>
        <v>42.352735535745502</v>
      </c>
      <c r="P21" s="6">
        <v>1533</v>
      </c>
      <c r="Q21" s="8">
        <f t="shared" si="4"/>
        <v>26.796014682747771</v>
      </c>
      <c r="R21" s="9">
        <v>1</v>
      </c>
    </row>
    <row r="22" spans="1:18" x14ac:dyDescent="0.25">
      <c r="A22" s="3">
        <v>19</v>
      </c>
      <c r="B22" s="3">
        <f>'[1]81'!B30</f>
        <v>35010200019</v>
      </c>
      <c r="C22" s="13" t="s">
        <v>17</v>
      </c>
      <c r="D22" s="13">
        <v>350110</v>
      </c>
      <c r="E22" s="13" t="s">
        <v>17</v>
      </c>
      <c r="F22" s="13">
        <v>12</v>
      </c>
      <c r="G22" s="6">
        <v>19050</v>
      </c>
      <c r="H22" s="6">
        <v>19050</v>
      </c>
      <c r="I22" s="7">
        <f t="shared" si="0"/>
        <v>100</v>
      </c>
      <c r="J22" s="6">
        <v>16465</v>
      </c>
      <c r="K22" s="8">
        <f t="shared" si="1"/>
        <v>86.430446194225723</v>
      </c>
      <c r="L22" s="6">
        <v>16718</v>
      </c>
      <c r="M22" s="8">
        <f t="shared" si="2"/>
        <v>87.758530183727032</v>
      </c>
      <c r="N22" s="6">
        <v>12535</v>
      </c>
      <c r="O22" s="8">
        <f t="shared" si="3"/>
        <v>65.800524934383191</v>
      </c>
      <c r="P22" s="6">
        <v>8689</v>
      </c>
      <c r="Q22" s="8">
        <f t="shared" si="4"/>
        <v>45.611548556430449</v>
      </c>
      <c r="R22" s="9">
        <v>5</v>
      </c>
    </row>
    <row r="23" spans="1:18" x14ac:dyDescent="0.25">
      <c r="A23" s="3">
        <v>20</v>
      </c>
      <c r="B23" s="3">
        <f>'[1]81'!B31</f>
        <v>35010200020</v>
      </c>
      <c r="C23" s="13" t="s">
        <v>20</v>
      </c>
      <c r="D23" s="13"/>
      <c r="E23" s="13"/>
      <c r="F23" s="13">
        <v>5</v>
      </c>
      <c r="G23" s="6">
        <v>9336</v>
      </c>
      <c r="H23" s="6">
        <v>9336</v>
      </c>
      <c r="I23" s="7">
        <f t="shared" si="0"/>
        <v>100</v>
      </c>
      <c r="J23" s="6">
        <v>6375</v>
      </c>
      <c r="K23" s="8">
        <f t="shared" si="1"/>
        <v>68.2840616966581</v>
      </c>
      <c r="L23" s="6">
        <v>8145</v>
      </c>
      <c r="M23" s="8">
        <f t="shared" si="2"/>
        <v>87.242930591259636</v>
      </c>
      <c r="N23" s="6">
        <v>5752</v>
      </c>
      <c r="O23" s="8">
        <f t="shared" si="3"/>
        <v>61.610968294772917</v>
      </c>
      <c r="P23" s="6">
        <v>3574</v>
      </c>
      <c r="Q23" s="8">
        <f t="shared" si="4"/>
        <v>38.28191945158526</v>
      </c>
      <c r="R23" s="9">
        <v>2</v>
      </c>
    </row>
    <row r="24" spans="1:18" x14ac:dyDescent="0.25">
      <c r="A24" s="3">
        <v>21</v>
      </c>
      <c r="B24" s="3">
        <f>'[1]81'!B32</f>
        <v>35010200021</v>
      </c>
      <c r="C24" s="13" t="s">
        <v>18</v>
      </c>
      <c r="D24" s="13">
        <v>350111</v>
      </c>
      <c r="E24" s="13" t="s">
        <v>18</v>
      </c>
      <c r="F24" s="13">
        <v>12</v>
      </c>
      <c r="G24" s="6">
        <v>9841</v>
      </c>
      <c r="H24" s="6">
        <v>9841</v>
      </c>
      <c r="I24" s="7">
        <f t="shared" si="0"/>
        <v>100</v>
      </c>
      <c r="J24" s="6">
        <v>8817</v>
      </c>
      <c r="K24" s="8">
        <f t="shared" si="1"/>
        <v>89.594553399044813</v>
      </c>
      <c r="L24" s="6">
        <v>9841</v>
      </c>
      <c r="M24" s="8">
        <f t="shared" si="2"/>
        <v>100</v>
      </c>
      <c r="N24" s="6">
        <v>7992</v>
      </c>
      <c r="O24" s="8">
        <f t="shared" si="3"/>
        <v>81.21125901839244</v>
      </c>
      <c r="P24" s="6">
        <v>6590</v>
      </c>
      <c r="Q24" s="8">
        <f t="shared" si="4"/>
        <v>66.964739355756535</v>
      </c>
      <c r="R24" s="9">
        <v>6</v>
      </c>
    </row>
    <row r="25" spans="1:18" x14ac:dyDescent="0.25">
      <c r="A25" s="3">
        <v>22</v>
      </c>
      <c r="B25" s="3">
        <f>'[1]81'!B33</f>
        <v>35010200022</v>
      </c>
      <c r="C25" s="13" t="s">
        <v>21</v>
      </c>
      <c r="D25" s="13"/>
      <c r="E25" s="13"/>
      <c r="F25" s="13">
        <v>6</v>
      </c>
      <c r="G25" s="6">
        <v>5053</v>
      </c>
      <c r="H25" s="6">
        <v>5053</v>
      </c>
      <c r="I25" s="7">
        <f t="shared" si="0"/>
        <v>100</v>
      </c>
      <c r="J25" s="6">
        <v>3689</v>
      </c>
      <c r="K25" s="8">
        <f t="shared" si="1"/>
        <v>73.00613496932516</v>
      </c>
      <c r="L25" s="6">
        <v>4963</v>
      </c>
      <c r="M25" s="8">
        <f t="shared" si="2"/>
        <v>98.218879873342573</v>
      </c>
      <c r="N25" s="6">
        <v>3674</v>
      </c>
      <c r="O25" s="8">
        <f t="shared" si="3"/>
        <v>72.709281614882244</v>
      </c>
      <c r="P25" s="6">
        <v>3043</v>
      </c>
      <c r="Q25" s="8">
        <f t="shared" si="4"/>
        <v>60.221650504650704</v>
      </c>
      <c r="R25" s="9">
        <v>1</v>
      </c>
    </row>
    <row r="26" spans="1:18" x14ac:dyDescent="0.25">
      <c r="A26" s="3">
        <v>23</v>
      </c>
      <c r="B26" s="3">
        <f>'[1]81'!B34</f>
        <v>35010200023</v>
      </c>
      <c r="C26" s="13" t="s">
        <v>19</v>
      </c>
      <c r="D26" s="13">
        <v>350112</v>
      </c>
      <c r="E26" s="13" t="s">
        <v>19</v>
      </c>
      <c r="F26" s="13">
        <v>6</v>
      </c>
      <c r="G26" s="6">
        <v>6490</v>
      </c>
      <c r="H26" s="6">
        <v>6490</v>
      </c>
      <c r="I26" s="7">
        <f t="shared" si="0"/>
        <v>100</v>
      </c>
      <c r="J26" s="6">
        <v>4241</v>
      </c>
      <c r="K26" s="8">
        <f t="shared" si="1"/>
        <v>65.346687211093993</v>
      </c>
      <c r="L26" s="6">
        <v>6382</v>
      </c>
      <c r="M26" s="8">
        <f t="shared" si="2"/>
        <v>98.335901386748844</v>
      </c>
      <c r="N26" s="6">
        <v>4269</v>
      </c>
      <c r="O26" s="8">
        <f t="shared" si="3"/>
        <v>65.778120184899848</v>
      </c>
      <c r="P26" s="6">
        <v>1447</v>
      </c>
      <c r="Q26" s="8">
        <f t="shared" si="4"/>
        <v>22.295839753466872</v>
      </c>
      <c r="R26" s="9">
        <v>2</v>
      </c>
    </row>
    <row r="27" spans="1:18" x14ac:dyDescent="0.25">
      <c r="A27" s="3">
        <v>24</v>
      </c>
      <c r="B27" s="3">
        <f>'[1]81'!B35</f>
        <v>35010200024</v>
      </c>
      <c r="C27" s="13" t="s">
        <v>22</v>
      </c>
      <c r="D27" s="13"/>
      <c r="E27" s="13"/>
      <c r="F27" s="13">
        <v>4</v>
      </c>
      <c r="G27" s="6">
        <v>4137</v>
      </c>
      <c r="H27" s="6">
        <v>4137</v>
      </c>
      <c r="I27" s="7">
        <f t="shared" si="0"/>
        <v>100</v>
      </c>
      <c r="J27" s="6">
        <v>3806</v>
      </c>
      <c r="K27" s="8">
        <f t="shared" si="1"/>
        <v>91.999033115784385</v>
      </c>
      <c r="L27" s="6">
        <v>3977</v>
      </c>
      <c r="M27" s="8">
        <f t="shared" si="2"/>
        <v>96.132463137539276</v>
      </c>
      <c r="N27" s="6">
        <v>3323</v>
      </c>
      <c r="O27" s="8">
        <f t="shared" si="3"/>
        <v>80.323906212231094</v>
      </c>
      <c r="P27" s="6">
        <v>2583</v>
      </c>
      <c r="Q27" s="8">
        <f t="shared" si="4"/>
        <v>62.43654822335025</v>
      </c>
      <c r="R27" s="9">
        <v>3</v>
      </c>
    </row>
    <row r="28" spans="1:18" x14ac:dyDescent="0.25">
      <c r="A28" s="14" t="s">
        <v>12</v>
      </c>
      <c r="B28" s="15"/>
      <c r="C28" s="15"/>
      <c r="D28" s="15"/>
      <c r="E28" s="16"/>
      <c r="F28" s="11">
        <f>SUM(F4:F27)</f>
        <v>172</v>
      </c>
      <c r="G28" s="5">
        <f t="shared" ref="G28:H28" si="5">SUM(G4:G27)</f>
        <v>194892</v>
      </c>
      <c r="H28" s="5">
        <f t="shared" si="5"/>
        <v>194892</v>
      </c>
      <c r="I28" s="7">
        <f>H28/G28*100</f>
        <v>100</v>
      </c>
      <c r="J28" s="5">
        <f>SUM(J4:J27)</f>
        <v>153057</v>
      </c>
      <c r="K28" s="8">
        <f>J28/G28*100</f>
        <v>78.534265131457431</v>
      </c>
      <c r="L28" s="5">
        <f>SUM(L4:L27)</f>
        <v>174005</v>
      </c>
      <c r="M28" s="8">
        <f>L28/G28*100</f>
        <v>89.282782258892098</v>
      </c>
      <c r="N28" s="5">
        <f>SUM(N4:N27)</f>
        <v>127863</v>
      </c>
      <c r="O28" s="8">
        <f>N28/G28*100</f>
        <v>65.607105473800871</v>
      </c>
      <c r="P28" s="5">
        <f>SUM(P4:P27)</f>
        <v>93282</v>
      </c>
      <c r="Q28" s="8">
        <f>P28/G28*100</f>
        <v>47.863432054676437</v>
      </c>
      <c r="R28" s="10">
        <f>SUM(R4:R27)</f>
        <v>82</v>
      </c>
    </row>
    <row r="29" spans="1:18" x14ac:dyDescent="0.25">
      <c r="A29" s="17" t="s">
        <v>14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2">
        <f>R28/F28*100</f>
        <v>47.674418604651166</v>
      </c>
    </row>
  </sheetData>
  <mergeCells count="15">
    <mergeCell ref="A28:E28"/>
    <mergeCell ref="A29:Q29"/>
    <mergeCell ref="G1:G3"/>
    <mergeCell ref="H1:R1"/>
    <mergeCell ref="H2:I2"/>
    <mergeCell ref="J2:K2"/>
    <mergeCell ref="L2:M2"/>
    <mergeCell ref="N2:O2"/>
    <mergeCell ref="P2:Q2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2025-07-11T06:41:57Z</dcterms:created>
  <dcterms:modified xsi:type="dcterms:W3CDTF">2025-07-22T02:01:19Z</dcterms:modified>
</cp:coreProperties>
</file>