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13f78f0d122da0c8/Documents/KOMIFO/Kominfo 2/"/>
    </mc:Choice>
  </mc:AlternateContent>
  <xr:revisionPtr revIDLastSave="0" documentId="8_{67C3E2B7-DBD4-424D-AEF3-FE750A696D29}" xr6:coauthVersionLast="47" xr6:coauthVersionMax="47" xr10:uidLastSave="{00000000-0000-0000-0000-000000000000}"/>
  <bookViews>
    <workbookView xWindow="-105" yWindow="0" windowWidth="14610" windowHeight="15585" xr2:uid="{C6D4F5BA-9597-4BC4-AF1C-4EB9359DF710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3" i="1" l="1"/>
  <c r="D24" i="1"/>
  <c r="D25" i="1"/>
  <c r="D26" i="1"/>
  <c r="D27" i="1"/>
  <c r="D28" i="1"/>
  <c r="B19" i="1"/>
  <c r="B17" i="1"/>
  <c r="J29" i="1"/>
  <c r="I29" i="1"/>
  <c r="G29" i="1"/>
  <c r="F29" i="1"/>
  <c r="M28" i="1"/>
  <c r="L28" i="1"/>
  <c r="N28" i="1" s="1"/>
  <c r="K28" i="1"/>
  <c r="H28" i="1"/>
  <c r="E22" i="1"/>
  <c r="D22" i="1"/>
  <c r="M27" i="1"/>
  <c r="L27" i="1"/>
  <c r="N27" i="1" s="1"/>
  <c r="K27" i="1"/>
  <c r="H27" i="1"/>
  <c r="E21" i="1"/>
  <c r="D21" i="1"/>
  <c r="C21" i="1"/>
  <c r="B15" i="1"/>
  <c r="M26" i="1"/>
  <c r="L26" i="1"/>
  <c r="K26" i="1"/>
  <c r="H26" i="1"/>
  <c r="E20" i="1"/>
  <c r="D20" i="1"/>
  <c r="M25" i="1"/>
  <c r="L25" i="1"/>
  <c r="N25" i="1" s="1"/>
  <c r="K25" i="1"/>
  <c r="H25" i="1"/>
  <c r="E19" i="1"/>
  <c r="D19" i="1"/>
  <c r="C19" i="1"/>
  <c r="B13" i="1"/>
  <c r="M24" i="1"/>
  <c r="L24" i="1"/>
  <c r="N24" i="1" s="1"/>
  <c r="K24" i="1"/>
  <c r="H24" i="1"/>
  <c r="E18" i="1"/>
  <c r="D18" i="1"/>
  <c r="M23" i="1"/>
  <c r="L23" i="1"/>
  <c r="N23" i="1" s="1"/>
  <c r="K23" i="1"/>
  <c r="H23" i="1"/>
  <c r="E17" i="1"/>
  <c r="D17" i="1"/>
  <c r="C17" i="1"/>
  <c r="B11" i="1"/>
  <c r="M22" i="1"/>
  <c r="L22" i="1"/>
  <c r="N22" i="1" s="1"/>
  <c r="K22" i="1"/>
  <c r="H22" i="1"/>
  <c r="E16" i="1"/>
  <c r="D16" i="1"/>
  <c r="N21" i="1"/>
  <c r="M21" i="1"/>
  <c r="L21" i="1"/>
  <c r="K21" i="1"/>
  <c r="H21" i="1"/>
  <c r="E15" i="1"/>
  <c r="D15" i="1"/>
  <c r="C15" i="1"/>
  <c r="B9" i="1"/>
  <c r="M20" i="1"/>
  <c r="L20" i="1"/>
  <c r="N20" i="1" s="1"/>
  <c r="K20" i="1"/>
  <c r="H20" i="1"/>
  <c r="E14" i="1"/>
  <c r="D14" i="1"/>
  <c r="M19" i="1"/>
  <c r="N19" i="1" s="1"/>
  <c r="L19" i="1"/>
  <c r="K19" i="1"/>
  <c r="H19" i="1"/>
  <c r="E13" i="1"/>
  <c r="D13" i="1"/>
  <c r="C13" i="1"/>
  <c r="B7" i="1"/>
  <c r="M18" i="1"/>
  <c r="L18" i="1"/>
  <c r="K18" i="1"/>
  <c r="H18" i="1"/>
  <c r="E12" i="1"/>
  <c r="D12" i="1"/>
  <c r="M17" i="1"/>
  <c r="L17" i="1"/>
  <c r="N17" i="1" s="1"/>
  <c r="K17" i="1"/>
  <c r="H17" i="1"/>
  <c r="E11" i="1"/>
  <c r="D11" i="1"/>
  <c r="C11" i="1"/>
  <c r="B5" i="1"/>
  <c r="M16" i="1"/>
  <c r="L16" i="1"/>
  <c r="N16" i="1" s="1"/>
  <c r="K16" i="1"/>
  <c r="H16" i="1"/>
  <c r="E10" i="1"/>
  <c r="D10" i="1"/>
  <c r="M15" i="1"/>
  <c r="L15" i="1"/>
  <c r="N15" i="1" s="1"/>
  <c r="K15" i="1"/>
  <c r="H15" i="1"/>
  <c r="E9" i="1"/>
  <c r="D9" i="1"/>
  <c r="C9" i="1"/>
  <c r="M14" i="1"/>
  <c r="L14" i="1"/>
  <c r="N14" i="1" s="1"/>
  <c r="K14" i="1"/>
  <c r="H14" i="1"/>
  <c r="E8" i="1"/>
  <c r="D8" i="1"/>
  <c r="M13" i="1"/>
  <c r="L13" i="1"/>
  <c r="N13" i="1" s="1"/>
  <c r="K13" i="1"/>
  <c r="H13" i="1"/>
  <c r="E7" i="1"/>
  <c r="D7" i="1"/>
  <c r="C7" i="1"/>
  <c r="M12" i="1"/>
  <c r="L12" i="1"/>
  <c r="N12" i="1" s="1"/>
  <c r="K12" i="1"/>
  <c r="H12" i="1"/>
  <c r="E6" i="1"/>
  <c r="D6" i="1"/>
  <c r="M11" i="1"/>
  <c r="L11" i="1"/>
  <c r="N11" i="1" s="1"/>
  <c r="K11" i="1"/>
  <c r="H11" i="1"/>
  <c r="E5" i="1"/>
  <c r="D5" i="1"/>
  <c r="C5" i="1"/>
  <c r="M10" i="1"/>
  <c r="L10" i="1"/>
  <c r="N10" i="1" s="1"/>
  <c r="K10" i="1"/>
  <c r="H10" i="1"/>
  <c r="M9" i="1"/>
  <c r="L9" i="1"/>
  <c r="N9" i="1" s="1"/>
  <c r="K9" i="1"/>
  <c r="H9" i="1"/>
  <c r="M8" i="1"/>
  <c r="L8" i="1"/>
  <c r="K8" i="1"/>
  <c r="H8" i="1"/>
  <c r="M7" i="1"/>
  <c r="L7" i="1"/>
  <c r="N7" i="1" s="1"/>
  <c r="K7" i="1"/>
  <c r="H7" i="1"/>
  <c r="M6" i="1"/>
  <c r="L6" i="1"/>
  <c r="N6" i="1" s="1"/>
  <c r="K6" i="1"/>
  <c r="H6" i="1"/>
  <c r="M5" i="1"/>
  <c r="M29" i="1" s="1"/>
  <c r="L5" i="1"/>
  <c r="N5" i="1" s="1"/>
  <c r="K5" i="1"/>
  <c r="H5" i="1"/>
  <c r="H29" i="1" l="1"/>
  <c r="N8" i="1"/>
  <c r="N29" i="1" s="1"/>
  <c r="M30" i="1" s="1"/>
  <c r="K29" i="1"/>
  <c r="L29" i="1"/>
  <c r="N18" i="1"/>
  <c r="N26" i="1"/>
  <c r="G30" i="1"/>
  <c r="J30" i="1"/>
</calcChain>
</file>

<file path=xl/sharedStrings.xml><?xml version="1.0" encoding="utf-8"?>
<sst xmlns="http://schemas.openxmlformats.org/spreadsheetml/2006/main" count="29" uniqueCount="20">
  <si>
    <t>NO</t>
  </si>
  <si>
    <t>KECAMATAN</t>
  </si>
  <si>
    <t>NAMA PUSKESMAS</t>
  </si>
  <si>
    <t>JUMLAH KELAHIRAN</t>
  </si>
  <si>
    <t>LAKI-LAKI</t>
  </si>
  <si>
    <t>PEREMPUAN</t>
  </si>
  <si>
    <t>LAKI-LAKI + PEREMPUAN</t>
  </si>
  <si>
    <t>HIDUP</t>
  </si>
  <si>
    <t>MATI</t>
  </si>
  <si>
    <t>HIDUP + MATI</t>
  </si>
  <si>
    <t>JUMLAH KAB</t>
  </si>
  <si>
    <t xml:space="preserve">ANGKA LAHIR MATI PER 1.000 KELAHIRAN (DILAPORKAN) </t>
  </si>
  <si>
    <t>KODE KECAMATAN</t>
  </si>
  <si>
    <t>KODE PUSKESMAS</t>
  </si>
  <si>
    <t>Tulakan</t>
  </si>
  <si>
    <t>Ngadirojo</t>
  </si>
  <si>
    <t>Sudimoro</t>
  </si>
  <si>
    <t>Bubakan</t>
  </si>
  <si>
    <t>Wonokarto</t>
  </si>
  <si>
    <t>Sukorejo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</si>
</sst>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);\(#,##0.00\)"/>
  </numFmts>
  <fonts count="4">
    <font>
      <sz val="11"/>
      <color theme="1"/>
      <name val="Aptos Narrow"/>
      <family val="2"/>
      <scheme val="minor"/>
    </font>
    <font>
      <b/>
      <sz val="9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3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vertical="center"/>
    </xf>
    <xf numFmtId="37" fontId="3" fillId="0" borderId="11" xfId="0" applyNumberFormat="1" applyFont="1" applyBorder="1" applyAlignment="1">
      <alignment horizontal="right" vertical="center"/>
    </xf>
    <xf numFmtId="37" fontId="1" fillId="0" borderId="11" xfId="0" applyNumberFormat="1" applyFont="1" applyBorder="1" applyAlignment="1">
      <alignment horizontal="right" vertical="center"/>
    </xf>
    <xf numFmtId="164" fontId="1" fillId="0" borderId="11" xfId="0" applyNumberFormat="1" applyFont="1" applyBorder="1" applyAlignment="1">
      <alignment horizontal="right" vertical="center"/>
    </xf>
    <xf numFmtId="164" fontId="1" fillId="0" borderId="11" xfId="0" applyNumberFormat="1" applyFont="1" applyBorder="1" applyAlignment="1">
      <alignment vertical="center"/>
    </xf>
    <xf numFmtId="37" fontId="1" fillId="0" borderId="11" xfId="0" applyNumberFormat="1" applyFont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3" fillId="0" borderId="9" xfId="0" applyFont="1" applyBorder="1" applyAlignment="1">
      <alignment horizontal="center" vertical="center"/>
    </xf>
    <xf numFmtId="0" fontId="0" fillId="0" borderId="12" xfId="0" applyBorder="1"/>
    <xf numFmtId="0" fontId="0" fillId="0" borderId="13" xfId="0" applyBorder="1"/>
    <xf numFmtId="0" fontId="3" fillId="0" borderId="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4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37" fontId="3" fillId="0" borderId="8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1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1" fillId="0" borderId="9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13f78f0d122da0c8/Documents/KOMIFO/PROFILKES%20KAB%20PACITAN_2024%20(Update%2014%20Mei%202025)%5e.xlsx" TargetMode="External"/><Relationship Id="rId1" Type="http://schemas.openxmlformats.org/officeDocument/2006/relationships/externalLinkPath" Target="/13f78f0d122da0c8/Documents/KOMIFO/PROFILKES%20KAB%20PACITAN_2024%20(Update%2014%20Mei%202025)%5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e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Copy of 17"/>
      <sheetName val="18"/>
      <sheetName val="Copy of 18"/>
      <sheetName val="18.1"/>
      <sheetName val="19"/>
      <sheetName val="20"/>
      <sheetName val="20 (1)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Copy of 46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2"/>
      <sheetName val="63"/>
      <sheetName val="64"/>
      <sheetName val="65"/>
      <sheetName val="66"/>
      <sheetName val="67"/>
      <sheetName val="68"/>
      <sheetName val="69"/>
      <sheetName val="70"/>
      <sheetName val="71"/>
      <sheetName val="72"/>
      <sheetName val="73"/>
      <sheetName val="74"/>
      <sheetName val="75"/>
      <sheetName val="76"/>
      <sheetName val="77"/>
      <sheetName val="78"/>
      <sheetName val="79a"/>
      <sheetName val="79b"/>
      <sheetName val="79c"/>
      <sheetName val="80"/>
      <sheetName val="81"/>
      <sheetName val="82"/>
      <sheetName val="800"/>
      <sheetName val="810"/>
      <sheetName val="83"/>
      <sheetName val="84"/>
      <sheetName val="840"/>
      <sheetName val="85"/>
      <sheetName val="86"/>
      <sheetName val="87"/>
      <sheetName val="SPM"/>
    </sheetNames>
    <sheetDataSet>
      <sheetData sheetId="0"/>
      <sheetData sheetId="1">
        <row r="12">
          <cell r="B12">
            <v>350101</v>
          </cell>
        </row>
        <row r="13">
          <cell r="B13">
            <v>350102</v>
          </cell>
        </row>
        <row r="14">
          <cell r="B14">
            <v>350103</v>
          </cell>
        </row>
        <row r="15">
          <cell r="B15">
            <v>350104</v>
          </cell>
        </row>
        <row r="16">
          <cell r="B16">
            <v>350105</v>
          </cell>
        </row>
        <row r="17">
          <cell r="B17">
            <v>350106</v>
          </cell>
        </row>
        <row r="18">
          <cell r="B18">
            <v>350107</v>
          </cell>
        </row>
        <row r="19">
          <cell r="B19">
            <v>350108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9">
          <cell r="C9" t="str">
            <v>Donorojo</v>
          </cell>
          <cell r="D9">
            <v>35010200001</v>
          </cell>
          <cell r="E9" t="str">
            <v>Donorojo</v>
          </cell>
        </row>
        <row r="10">
          <cell r="D10">
            <v>35010200002</v>
          </cell>
          <cell r="E10" t="str">
            <v>Kalak</v>
          </cell>
        </row>
        <row r="11">
          <cell r="C11" t="str">
            <v>Punung</v>
          </cell>
          <cell r="D11">
            <v>35010200003</v>
          </cell>
          <cell r="E11" t="str">
            <v>Punung</v>
          </cell>
        </row>
        <row r="12">
          <cell r="D12">
            <v>35010200004</v>
          </cell>
          <cell r="E12" t="str">
            <v>Gondosari</v>
          </cell>
        </row>
        <row r="13">
          <cell r="C13" t="str">
            <v>Pringkuku</v>
          </cell>
          <cell r="D13">
            <v>35010200005</v>
          </cell>
          <cell r="E13" t="str">
            <v>Pringkuku</v>
          </cell>
        </row>
        <row r="14">
          <cell r="D14">
            <v>35010200006</v>
          </cell>
          <cell r="E14" t="str">
            <v>Candi</v>
          </cell>
        </row>
        <row r="15">
          <cell r="C15" t="str">
            <v>Pacitan</v>
          </cell>
          <cell r="D15">
            <v>35010200007</v>
          </cell>
          <cell r="E15" t="str">
            <v>Pacitan</v>
          </cell>
        </row>
        <row r="16">
          <cell r="D16">
            <v>35010200008</v>
          </cell>
          <cell r="E16" t="str">
            <v>Tanjungsari</v>
          </cell>
        </row>
        <row r="17">
          <cell r="C17" t="str">
            <v>Kebonagung</v>
          </cell>
          <cell r="D17">
            <v>35010200009</v>
          </cell>
          <cell r="E17" t="str">
            <v>Kebonagung</v>
          </cell>
        </row>
        <row r="18">
          <cell r="D18">
            <v>35010200010</v>
          </cell>
          <cell r="E18" t="str">
            <v>Ketrowonojoyo</v>
          </cell>
        </row>
        <row r="19">
          <cell r="C19" t="str">
            <v>Arjosari</v>
          </cell>
          <cell r="D19">
            <v>35010200011</v>
          </cell>
          <cell r="E19" t="str">
            <v>Arjosari</v>
          </cell>
        </row>
        <row r="20">
          <cell r="D20">
            <v>35010200012</v>
          </cell>
          <cell r="E20" t="str">
            <v>Kedungbendo</v>
          </cell>
        </row>
        <row r="21">
          <cell r="C21" t="str">
            <v>Nawangan</v>
          </cell>
          <cell r="D21">
            <v>35010200013</v>
          </cell>
          <cell r="E21" t="str">
            <v>Nawangan</v>
          </cell>
        </row>
        <row r="22">
          <cell r="D22">
            <v>35010200014</v>
          </cell>
          <cell r="E22" t="str">
            <v>Pakis Baru</v>
          </cell>
        </row>
        <row r="23">
          <cell r="C23" t="str">
            <v>Bandar</v>
          </cell>
          <cell r="D23">
            <v>35010200015</v>
          </cell>
          <cell r="E23" t="str">
            <v>Bandar</v>
          </cell>
        </row>
        <row r="24">
          <cell r="D24">
            <v>35010200016</v>
          </cell>
          <cell r="E24" t="str">
            <v>Jeruk</v>
          </cell>
        </row>
        <row r="25">
          <cell r="C25" t="str">
            <v>Tegalombo</v>
          </cell>
          <cell r="D25">
            <v>35010200017</v>
          </cell>
          <cell r="E25" t="str">
            <v>Tegalombo</v>
          </cell>
        </row>
        <row r="26">
          <cell r="D26">
            <v>35010200018</v>
          </cell>
          <cell r="E26" t="str">
            <v>Gemaharjo</v>
          </cell>
        </row>
        <row r="27">
          <cell r="D27">
            <v>35010200019</v>
          </cell>
        </row>
        <row r="28">
          <cell r="D28">
            <v>35010200020</v>
          </cell>
        </row>
        <row r="29">
          <cell r="D29">
            <v>35010200021</v>
          </cell>
        </row>
        <row r="30">
          <cell r="D30">
            <v>35010200022</v>
          </cell>
        </row>
        <row r="31">
          <cell r="D31">
            <v>35010200023</v>
          </cell>
        </row>
        <row r="32">
          <cell r="D32">
            <v>35010200024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EF3A5-557F-49B8-B742-B12023AA953A}">
  <dimension ref="A1:N30"/>
  <sheetViews>
    <sheetView tabSelected="1" topLeftCell="D1" zoomScale="107" workbookViewId="0">
      <selection activeCell="N30" sqref="N30"/>
    </sheetView>
  </sheetViews>
  <sheetFormatPr defaultRowHeight="15"/>
  <cols>
    <col min="2" max="2" width="17.85546875" customWidth="1"/>
    <col min="3" max="3" width="13.42578125" customWidth="1"/>
    <col min="4" max="4" width="16.85546875" bestFit="1" customWidth="1"/>
    <col min="5" max="5" width="12.5703125" customWidth="1"/>
    <col min="8" max="8" width="11.5703125" customWidth="1"/>
    <col min="11" max="11" width="12.5703125" customWidth="1"/>
    <col min="14" max="14" width="12.5703125" customWidth="1"/>
  </cols>
  <sheetData>
    <row r="1" spans="1:14">
      <c r="A1" s="31" t="s">
        <v>0</v>
      </c>
      <c r="B1" s="33" t="s">
        <v>12</v>
      </c>
      <c r="C1" s="31" t="s">
        <v>1</v>
      </c>
      <c r="D1" s="36" t="s">
        <v>13</v>
      </c>
      <c r="E1" s="34" t="s">
        <v>2</v>
      </c>
      <c r="F1" s="38" t="s">
        <v>3</v>
      </c>
      <c r="G1" s="39"/>
      <c r="H1" s="39"/>
      <c r="I1" s="39"/>
      <c r="J1" s="39"/>
      <c r="K1" s="39"/>
      <c r="L1" s="39"/>
      <c r="M1" s="39"/>
      <c r="N1" s="40"/>
    </row>
    <row r="2" spans="1:14">
      <c r="A2" s="32"/>
      <c r="B2" s="34"/>
      <c r="C2" s="32"/>
      <c r="D2" s="31"/>
      <c r="E2" s="32"/>
      <c r="F2" s="22" t="s">
        <v>4</v>
      </c>
      <c r="G2" s="23"/>
      <c r="H2" s="24"/>
      <c r="I2" s="22" t="s">
        <v>5</v>
      </c>
      <c r="J2" s="23"/>
      <c r="K2" s="24"/>
      <c r="L2" s="22" t="s">
        <v>6</v>
      </c>
      <c r="M2" s="23"/>
      <c r="N2" s="24"/>
    </row>
    <row r="3" spans="1:14">
      <c r="A3" s="32"/>
      <c r="B3" s="34"/>
      <c r="C3" s="32"/>
      <c r="D3" s="31"/>
      <c r="E3" s="32"/>
      <c r="F3" s="25" t="s">
        <v>7</v>
      </c>
      <c r="G3" s="27" t="s">
        <v>8</v>
      </c>
      <c r="H3" s="27" t="s">
        <v>9</v>
      </c>
      <c r="I3" s="25" t="s">
        <v>7</v>
      </c>
      <c r="J3" s="27" t="s">
        <v>8</v>
      </c>
      <c r="K3" s="27" t="s">
        <v>9</v>
      </c>
      <c r="L3" s="25" t="s">
        <v>7</v>
      </c>
      <c r="M3" s="27" t="s">
        <v>8</v>
      </c>
      <c r="N3" s="27" t="s">
        <v>9</v>
      </c>
    </row>
    <row r="4" spans="1:14">
      <c r="A4" s="26"/>
      <c r="B4" s="35"/>
      <c r="C4" s="26"/>
      <c r="D4" s="37"/>
      <c r="E4" s="26"/>
      <c r="F4" s="26"/>
      <c r="G4" s="26"/>
      <c r="H4" s="26"/>
      <c r="I4" s="26"/>
      <c r="J4" s="26"/>
      <c r="K4" s="26"/>
      <c r="L4" s="26"/>
      <c r="M4" s="26"/>
      <c r="N4" s="26"/>
    </row>
    <row r="5" spans="1:14">
      <c r="A5" s="1">
        <v>1</v>
      </c>
      <c r="B5" s="1">
        <f>'[1]1'!B12</f>
        <v>350101</v>
      </c>
      <c r="C5" s="2" t="str">
        <f>'[1]9'!C9</f>
        <v>Donorojo</v>
      </c>
      <c r="D5" s="1">
        <f>'[1]9'!D9</f>
        <v>35010200001</v>
      </c>
      <c r="E5" s="2" t="str">
        <f>'[1]9'!E9</f>
        <v>Donorojo</v>
      </c>
      <c r="F5" s="3">
        <v>122</v>
      </c>
      <c r="G5" s="3">
        <v>0</v>
      </c>
      <c r="H5" s="3">
        <f t="shared" ref="H5:H28" si="0">SUM(F5:G5)</f>
        <v>122</v>
      </c>
      <c r="I5" s="3">
        <v>116</v>
      </c>
      <c r="J5" s="3">
        <v>1</v>
      </c>
      <c r="K5" s="3">
        <f t="shared" ref="K5:K28" si="1">SUM(I5:J5)</f>
        <v>117</v>
      </c>
      <c r="L5" s="3">
        <f t="shared" ref="L5:M20" si="2">F5+I5</f>
        <v>238</v>
      </c>
      <c r="M5" s="3">
        <f t="shared" si="2"/>
        <v>1</v>
      </c>
      <c r="N5" s="3">
        <f t="shared" ref="N5:N28" si="3">SUM(L5:M5)</f>
        <v>239</v>
      </c>
    </row>
    <row r="6" spans="1:14">
      <c r="A6" s="1">
        <v>2</v>
      </c>
      <c r="B6" s="1"/>
      <c r="C6" s="2"/>
      <c r="D6" s="1">
        <f>'[1]9'!D10</f>
        <v>35010200002</v>
      </c>
      <c r="E6" s="2" t="str">
        <f>'[1]9'!E10</f>
        <v>Kalak</v>
      </c>
      <c r="F6" s="3">
        <v>84</v>
      </c>
      <c r="G6" s="3">
        <v>2</v>
      </c>
      <c r="H6" s="3">
        <f t="shared" si="0"/>
        <v>86</v>
      </c>
      <c r="I6" s="3">
        <v>69</v>
      </c>
      <c r="J6" s="3">
        <v>0</v>
      </c>
      <c r="K6" s="3">
        <f t="shared" si="1"/>
        <v>69</v>
      </c>
      <c r="L6" s="3">
        <f t="shared" si="2"/>
        <v>153</v>
      </c>
      <c r="M6" s="3">
        <f t="shared" si="2"/>
        <v>2</v>
      </c>
      <c r="N6" s="3">
        <f t="shared" si="3"/>
        <v>155</v>
      </c>
    </row>
    <row r="7" spans="1:14">
      <c r="A7" s="1">
        <v>3</v>
      </c>
      <c r="B7" s="1">
        <f>'[1]1'!B13</f>
        <v>350102</v>
      </c>
      <c r="C7" s="2" t="str">
        <f>'[1]9'!C11</f>
        <v>Punung</v>
      </c>
      <c r="D7" s="1">
        <f>'[1]9'!D11</f>
        <v>35010200003</v>
      </c>
      <c r="E7" s="2" t="str">
        <f>'[1]9'!E11</f>
        <v>Punung</v>
      </c>
      <c r="F7" s="3">
        <v>145</v>
      </c>
      <c r="G7" s="3">
        <v>0</v>
      </c>
      <c r="H7" s="3">
        <f t="shared" si="0"/>
        <v>145</v>
      </c>
      <c r="I7" s="3">
        <v>122</v>
      </c>
      <c r="J7" s="3">
        <v>0</v>
      </c>
      <c r="K7" s="3">
        <f t="shared" si="1"/>
        <v>122</v>
      </c>
      <c r="L7" s="3">
        <f t="shared" si="2"/>
        <v>267</v>
      </c>
      <c r="M7" s="3">
        <f t="shared" si="2"/>
        <v>0</v>
      </c>
      <c r="N7" s="3">
        <f t="shared" si="3"/>
        <v>267</v>
      </c>
    </row>
    <row r="8" spans="1:14">
      <c r="A8" s="1">
        <v>4</v>
      </c>
      <c r="B8" s="1"/>
      <c r="C8" s="2"/>
      <c r="D8" s="1">
        <f>'[1]9'!D12</f>
        <v>35010200004</v>
      </c>
      <c r="E8" s="2" t="str">
        <f>'[1]9'!E12</f>
        <v>Gondosari</v>
      </c>
      <c r="F8" s="3">
        <v>83</v>
      </c>
      <c r="G8" s="3">
        <v>0</v>
      </c>
      <c r="H8" s="3">
        <f t="shared" si="0"/>
        <v>83</v>
      </c>
      <c r="I8" s="3">
        <v>57</v>
      </c>
      <c r="J8" s="3">
        <v>0</v>
      </c>
      <c r="K8" s="3">
        <f t="shared" si="1"/>
        <v>57</v>
      </c>
      <c r="L8" s="3">
        <f t="shared" si="2"/>
        <v>140</v>
      </c>
      <c r="M8" s="3">
        <f t="shared" si="2"/>
        <v>0</v>
      </c>
      <c r="N8" s="3">
        <f t="shared" si="3"/>
        <v>140</v>
      </c>
    </row>
    <row r="9" spans="1:14">
      <c r="A9" s="1">
        <v>5</v>
      </c>
      <c r="B9" s="1">
        <f>'[1]1'!B14</f>
        <v>350103</v>
      </c>
      <c r="C9" s="2" t="str">
        <f>'[1]9'!C13</f>
        <v>Pringkuku</v>
      </c>
      <c r="D9" s="1">
        <f>'[1]9'!D13</f>
        <v>35010200005</v>
      </c>
      <c r="E9" s="2" t="str">
        <f>'[1]9'!E13</f>
        <v>Pringkuku</v>
      </c>
      <c r="F9" s="3">
        <v>111</v>
      </c>
      <c r="G9" s="3">
        <v>2</v>
      </c>
      <c r="H9" s="3">
        <f t="shared" si="0"/>
        <v>113</v>
      </c>
      <c r="I9" s="3">
        <v>103</v>
      </c>
      <c r="J9" s="3">
        <v>1</v>
      </c>
      <c r="K9" s="3">
        <f t="shared" si="1"/>
        <v>104</v>
      </c>
      <c r="L9" s="3">
        <f t="shared" si="2"/>
        <v>214</v>
      </c>
      <c r="M9" s="3">
        <f t="shared" si="2"/>
        <v>3</v>
      </c>
      <c r="N9" s="3">
        <f t="shared" si="3"/>
        <v>217</v>
      </c>
    </row>
    <row r="10" spans="1:14">
      <c r="A10" s="1">
        <v>6</v>
      </c>
      <c r="B10" s="1"/>
      <c r="C10" s="2"/>
      <c r="D10" s="1">
        <f>'[1]9'!D14</f>
        <v>35010200006</v>
      </c>
      <c r="E10" s="2" t="str">
        <f>'[1]9'!E14</f>
        <v>Candi</v>
      </c>
      <c r="F10" s="3">
        <v>64</v>
      </c>
      <c r="G10" s="3">
        <v>1</v>
      </c>
      <c r="H10" s="3">
        <f t="shared" si="0"/>
        <v>65</v>
      </c>
      <c r="I10" s="3">
        <v>77</v>
      </c>
      <c r="J10" s="3">
        <v>0</v>
      </c>
      <c r="K10" s="3">
        <f t="shared" si="1"/>
        <v>77</v>
      </c>
      <c r="L10" s="3">
        <f t="shared" si="2"/>
        <v>141</v>
      </c>
      <c r="M10" s="3">
        <f t="shared" si="2"/>
        <v>1</v>
      </c>
      <c r="N10" s="3">
        <f t="shared" si="3"/>
        <v>142</v>
      </c>
    </row>
    <row r="11" spans="1:14">
      <c r="A11" s="1">
        <v>7</v>
      </c>
      <c r="B11" s="1">
        <f>'[1]1'!B15</f>
        <v>350104</v>
      </c>
      <c r="C11" s="9" t="str">
        <f>'[1]9'!C15</f>
        <v>Pacitan</v>
      </c>
      <c r="D11" s="1">
        <f>'[1]9'!D15</f>
        <v>35010200007</v>
      </c>
      <c r="E11" s="2" t="str">
        <f>'[1]9'!E15</f>
        <v>Pacitan</v>
      </c>
      <c r="F11" s="3">
        <v>147</v>
      </c>
      <c r="G11" s="3">
        <v>1</v>
      </c>
      <c r="H11" s="3">
        <f t="shared" si="0"/>
        <v>148</v>
      </c>
      <c r="I11" s="3">
        <v>141</v>
      </c>
      <c r="J11" s="3">
        <v>4</v>
      </c>
      <c r="K11" s="3">
        <f t="shared" si="1"/>
        <v>145</v>
      </c>
      <c r="L11" s="3">
        <f t="shared" si="2"/>
        <v>288</v>
      </c>
      <c r="M11" s="3">
        <f t="shared" si="2"/>
        <v>5</v>
      </c>
      <c r="N11" s="3">
        <f t="shared" si="3"/>
        <v>293</v>
      </c>
    </row>
    <row r="12" spans="1:14">
      <c r="A12" s="1">
        <v>8</v>
      </c>
      <c r="B12" s="1"/>
      <c r="C12" s="9"/>
      <c r="D12" s="1">
        <f>'[1]9'!D16</f>
        <v>35010200008</v>
      </c>
      <c r="E12" s="2" t="str">
        <f>'[1]9'!E16</f>
        <v>Tanjungsari</v>
      </c>
      <c r="F12" s="3">
        <v>349</v>
      </c>
      <c r="G12" s="3">
        <v>2</v>
      </c>
      <c r="H12" s="3">
        <f t="shared" si="0"/>
        <v>351</v>
      </c>
      <c r="I12" s="3">
        <v>296</v>
      </c>
      <c r="J12" s="3">
        <v>0</v>
      </c>
      <c r="K12" s="3">
        <f t="shared" si="1"/>
        <v>296</v>
      </c>
      <c r="L12" s="3">
        <f t="shared" si="2"/>
        <v>645</v>
      </c>
      <c r="M12" s="3">
        <f t="shared" si="2"/>
        <v>2</v>
      </c>
      <c r="N12" s="3">
        <f t="shared" si="3"/>
        <v>647</v>
      </c>
    </row>
    <row r="13" spans="1:14">
      <c r="A13" s="1">
        <v>9</v>
      </c>
      <c r="B13" s="1">
        <f>'[1]1'!B16</f>
        <v>350105</v>
      </c>
      <c r="C13" s="9" t="str">
        <f>'[1]9'!C17</f>
        <v>Kebonagung</v>
      </c>
      <c r="D13" s="1">
        <f>'[1]9'!D17</f>
        <v>35010200009</v>
      </c>
      <c r="E13" s="2" t="str">
        <f>'[1]9'!E17</f>
        <v>Kebonagung</v>
      </c>
      <c r="F13" s="3">
        <v>118</v>
      </c>
      <c r="G13" s="3">
        <v>0</v>
      </c>
      <c r="H13" s="3">
        <f t="shared" si="0"/>
        <v>118</v>
      </c>
      <c r="I13" s="3">
        <v>144</v>
      </c>
      <c r="J13" s="3">
        <v>3</v>
      </c>
      <c r="K13" s="3">
        <f t="shared" si="1"/>
        <v>147</v>
      </c>
      <c r="L13" s="3">
        <f t="shared" si="2"/>
        <v>262</v>
      </c>
      <c r="M13" s="3">
        <f t="shared" si="2"/>
        <v>3</v>
      </c>
      <c r="N13" s="3">
        <f t="shared" si="3"/>
        <v>265</v>
      </c>
    </row>
    <row r="14" spans="1:14">
      <c r="A14" s="1">
        <v>10</v>
      </c>
      <c r="B14" s="1"/>
      <c r="C14" s="9"/>
      <c r="D14" s="1">
        <f>'[1]9'!D18</f>
        <v>35010200010</v>
      </c>
      <c r="E14" s="2" t="str">
        <f>'[1]9'!E18</f>
        <v>Ketrowonojoyo</v>
      </c>
      <c r="F14" s="3">
        <v>125</v>
      </c>
      <c r="G14" s="3">
        <v>1</v>
      </c>
      <c r="H14" s="3">
        <f t="shared" si="0"/>
        <v>126</v>
      </c>
      <c r="I14" s="3">
        <v>124</v>
      </c>
      <c r="J14" s="3">
        <v>0</v>
      </c>
      <c r="K14" s="3">
        <f t="shared" si="1"/>
        <v>124</v>
      </c>
      <c r="L14" s="3">
        <f t="shared" si="2"/>
        <v>249</v>
      </c>
      <c r="M14" s="3">
        <f t="shared" si="2"/>
        <v>1</v>
      </c>
      <c r="N14" s="3">
        <f t="shared" si="3"/>
        <v>250</v>
      </c>
    </row>
    <row r="15" spans="1:14">
      <c r="A15" s="1">
        <v>11</v>
      </c>
      <c r="B15" s="1">
        <f>'[1]1'!B17</f>
        <v>350106</v>
      </c>
      <c r="C15" s="9" t="str">
        <f>'[1]9'!C19</f>
        <v>Arjosari</v>
      </c>
      <c r="D15" s="1">
        <f>'[1]9'!D19</f>
        <v>35010200011</v>
      </c>
      <c r="E15" s="2" t="str">
        <f>'[1]9'!E19</f>
        <v>Arjosari</v>
      </c>
      <c r="F15" s="3">
        <v>175</v>
      </c>
      <c r="G15" s="3">
        <v>2</v>
      </c>
      <c r="H15" s="3">
        <f t="shared" si="0"/>
        <v>177</v>
      </c>
      <c r="I15" s="3">
        <v>185</v>
      </c>
      <c r="J15" s="3">
        <v>3</v>
      </c>
      <c r="K15" s="3">
        <f t="shared" si="1"/>
        <v>188</v>
      </c>
      <c r="L15" s="3">
        <f t="shared" si="2"/>
        <v>360</v>
      </c>
      <c r="M15" s="3">
        <f t="shared" si="2"/>
        <v>5</v>
      </c>
      <c r="N15" s="3">
        <f t="shared" si="3"/>
        <v>365</v>
      </c>
    </row>
    <row r="16" spans="1:14">
      <c r="A16" s="1">
        <v>12</v>
      </c>
      <c r="C16" s="9"/>
      <c r="D16" s="14">
        <f>'[1]9'!D20</f>
        <v>35010200012</v>
      </c>
      <c r="E16" s="2" t="str">
        <f>'[1]9'!E20</f>
        <v>Kedungbendo</v>
      </c>
      <c r="F16" s="3">
        <v>53</v>
      </c>
      <c r="G16" s="3">
        <v>0</v>
      </c>
      <c r="H16" s="3">
        <f t="shared" si="0"/>
        <v>53</v>
      </c>
      <c r="I16" s="3">
        <v>59</v>
      </c>
      <c r="J16" s="3">
        <v>1</v>
      </c>
      <c r="K16" s="3">
        <f t="shared" si="1"/>
        <v>60</v>
      </c>
      <c r="L16" s="3">
        <f t="shared" si="2"/>
        <v>112</v>
      </c>
      <c r="M16" s="3">
        <f t="shared" si="2"/>
        <v>1</v>
      </c>
      <c r="N16" s="3">
        <f t="shared" si="3"/>
        <v>113</v>
      </c>
    </row>
    <row r="17" spans="1:14">
      <c r="A17" s="8">
        <v>13</v>
      </c>
      <c r="B17" s="10">
        <f>'[1]1'!B18</f>
        <v>350107</v>
      </c>
      <c r="C17" s="9" t="str">
        <f>'[1]9'!C21</f>
        <v>Nawangan</v>
      </c>
      <c r="D17" s="14">
        <f>'[1]9'!D21</f>
        <v>35010200013</v>
      </c>
      <c r="E17" s="2" t="str">
        <f>'[1]9'!E21</f>
        <v>Nawangan</v>
      </c>
      <c r="F17" s="3">
        <v>174</v>
      </c>
      <c r="G17" s="3">
        <v>3</v>
      </c>
      <c r="H17" s="3">
        <f t="shared" si="0"/>
        <v>177</v>
      </c>
      <c r="I17" s="3">
        <v>168</v>
      </c>
      <c r="J17" s="3">
        <v>0</v>
      </c>
      <c r="K17" s="3">
        <f t="shared" si="1"/>
        <v>168</v>
      </c>
      <c r="L17" s="3">
        <f t="shared" si="2"/>
        <v>342</v>
      </c>
      <c r="M17" s="3">
        <f t="shared" si="2"/>
        <v>3</v>
      </c>
      <c r="N17" s="3">
        <f t="shared" si="3"/>
        <v>345</v>
      </c>
    </row>
    <row r="18" spans="1:14">
      <c r="A18" s="8">
        <v>14</v>
      </c>
      <c r="B18" s="11"/>
      <c r="C18" s="9"/>
      <c r="D18" s="14">
        <f>'[1]9'!D22</f>
        <v>35010200014</v>
      </c>
      <c r="E18" s="2" t="str">
        <f>'[1]9'!E22</f>
        <v>Pakis Baru</v>
      </c>
      <c r="F18" s="3">
        <v>152</v>
      </c>
      <c r="G18" s="3">
        <v>3</v>
      </c>
      <c r="H18" s="3">
        <f t="shared" si="0"/>
        <v>155</v>
      </c>
      <c r="I18" s="3">
        <v>149</v>
      </c>
      <c r="J18" s="3">
        <v>0</v>
      </c>
      <c r="K18" s="3">
        <f t="shared" si="1"/>
        <v>149</v>
      </c>
      <c r="L18" s="3">
        <f t="shared" si="2"/>
        <v>301</v>
      </c>
      <c r="M18" s="3">
        <f t="shared" si="2"/>
        <v>3</v>
      </c>
      <c r="N18" s="3">
        <f t="shared" si="3"/>
        <v>304</v>
      </c>
    </row>
    <row r="19" spans="1:14">
      <c r="A19" s="8">
        <v>15</v>
      </c>
      <c r="B19" s="20">
        <f>'[1]1'!B19</f>
        <v>350108</v>
      </c>
      <c r="C19" s="9" t="str">
        <f>'[1]9'!C23</f>
        <v>Bandar</v>
      </c>
      <c r="D19" s="14">
        <f>'[1]9'!D23</f>
        <v>35010200015</v>
      </c>
      <c r="E19" s="2" t="str">
        <f>'[1]9'!E23</f>
        <v>Bandar</v>
      </c>
      <c r="F19" s="3">
        <v>112</v>
      </c>
      <c r="G19" s="3">
        <v>0</v>
      </c>
      <c r="H19" s="3">
        <f t="shared" si="0"/>
        <v>112</v>
      </c>
      <c r="I19" s="3">
        <v>116</v>
      </c>
      <c r="J19" s="3">
        <v>1</v>
      </c>
      <c r="K19" s="3">
        <f t="shared" si="1"/>
        <v>117</v>
      </c>
      <c r="L19" s="3">
        <f t="shared" si="2"/>
        <v>228</v>
      </c>
      <c r="M19" s="3">
        <f t="shared" si="2"/>
        <v>1</v>
      </c>
      <c r="N19" s="3">
        <f t="shared" si="3"/>
        <v>229</v>
      </c>
    </row>
    <row r="20" spans="1:14">
      <c r="A20" s="8">
        <v>16</v>
      </c>
      <c r="B20" s="11"/>
      <c r="C20" s="9"/>
      <c r="D20" s="14">
        <f>'[1]9'!D24</f>
        <v>35010200016</v>
      </c>
      <c r="E20" s="2" t="str">
        <f>'[1]9'!E24</f>
        <v>Jeruk</v>
      </c>
      <c r="F20" s="3">
        <v>124</v>
      </c>
      <c r="G20" s="3">
        <v>0</v>
      </c>
      <c r="H20" s="3">
        <f t="shared" si="0"/>
        <v>124</v>
      </c>
      <c r="I20" s="3">
        <v>131</v>
      </c>
      <c r="J20" s="3">
        <v>1</v>
      </c>
      <c r="K20" s="3">
        <f t="shared" si="1"/>
        <v>132</v>
      </c>
      <c r="L20" s="3">
        <f t="shared" si="2"/>
        <v>255</v>
      </c>
      <c r="M20" s="3">
        <f t="shared" si="2"/>
        <v>1</v>
      </c>
      <c r="N20" s="3">
        <f t="shared" si="3"/>
        <v>256</v>
      </c>
    </row>
    <row r="21" spans="1:14">
      <c r="A21" s="8">
        <v>17</v>
      </c>
      <c r="B21" s="20">
        <v>350109</v>
      </c>
      <c r="C21" s="15" t="str">
        <f>'[1]9'!C25</f>
        <v>Tegalombo</v>
      </c>
      <c r="D21" s="14">
        <f>'[1]9'!D25</f>
        <v>35010200017</v>
      </c>
      <c r="E21" s="2" t="str">
        <f>'[1]9'!E25</f>
        <v>Tegalombo</v>
      </c>
      <c r="F21" s="3">
        <v>175</v>
      </c>
      <c r="G21" s="3">
        <v>0</v>
      </c>
      <c r="H21" s="3">
        <f t="shared" si="0"/>
        <v>175</v>
      </c>
      <c r="I21" s="3">
        <v>171</v>
      </c>
      <c r="J21" s="3">
        <v>2</v>
      </c>
      <c r="K21" s="3">
        <f t="shared" si="1"/>
        <v>173</v>
      </c>
      <c r="L21" s="3">
        <f t="shared" ref="L21:M28" si="4">F21+I21</f>
        <v>346</v>
      </c>
      <c r="M21" s="3">
        <f t="shared" si="4"/>
        <v>2</v>
      </c>
      <c r="N21" s="3">
        <f t="shared" si="3"/>
        <v>348</v>
      </c>
    </row>
    <row r="22" spans="1:14">
      <c r="A22" s="8">
        <v>18</v>
      </c>
      <c r="B22" s="12"/>
      <c r="C22" s="11"/>
      <c r="D22" s="18">
        <f>'[1]9'!D26</f>
        <v>35010200018</v>
      </c>
      <c r="E22" s="19" t="str">
        <f>'[1]9'!E26</f>
        <v>Gemaharjo</v>
      </c>
      <c r="F22" s="3">
        <v>93</v>
      </c>
      <c r="G22" s="3">
        <v>0</v>
      </c>
      <c r="H22" s="3">
        <f t="shared" si="0"/>
        <v>93</v>
      </c>
      <c r="I22" s="3">
        <v>105</v>
      </c>
      <c r="J22" s="3">
        <v>0</v>
      </c>
      <c r="K22" s="3">
        <f t="shared" si="1"/>
        <v>105</v>
      </c>
      <c r="L22" s="3">
        <f t="shared" si="4"/>
        <v>198</v>
      </c>
      <c r="M22" s="3">
        <f t="shared" si="4"/>
        <v>0</v>
      </c>
      <c r="N22" s="3">
        <f t="shared" si="3"/>
        <v>198</v>
      </c>
    </row>
    <row r="23" spans="1:14">
      <c r="A23" s="8">
        <v>19</v>
      </c>
      <c r="B23" s="20">
        <v>350110</v>
      </c>
      <c r="C23" s="11" t="s">
        <v>14</v>
      </c>
      <c r="D23" s="18">
        <f>'[1]9'!D27</f>
        <v>35010200019</v>
      </c>
      <c r="E23" s="11" t="s">
        <v>14</v>
      </c>
      <c r="F23" s="17">
        <v>391</v>
      </c>
      <c r="G23" s="3">
        <v>1</v>
      </c>
      <c r="H23" s="3">
        <f t="shared" si="0"/>
        <v>392</v>
      </c>
      <c r="I23" s="3">
        <v>357</v>
      </c>
      <c r="J23" s="3">
        <v>1</v>
      </c>
      <c r="K23" s="3">
        <f t="shared" si="1"/>
        <v>358</v>
      </c>
      <c r="L23" s="3">
        <f t="shared" si="4"/>
        <v>748</v>
      </c>
      <c r="M23" s="3">
        <f t="shared" si="4"/>
        <v>2</v>
      </c>
      <c r="N23" s="3">
        <f t="shared" si="3"/>
        <v>750</v>
      </c>
    </row>
    <row r="24" spans="1:14">
      <c r="A24" s="8">
        <v>20</v>
      </c>
      <c r="B24" s="12"/>
      <c r="C24" s="11"/>
      <c r="D24" s="18">
        <f>'[1]9'!D28</f>
        <v>35010200020</v>
      </c>
      <c r="E24" s="11" t="s">
        <v>17</v>
      </c>
      <c r="F24" s="17">
        <v>201</v>
      </c>
      <c r="G24" s="3">
        <v>2</v>
      </c>
      <c r="H24" s="3">
        <f t="shared" si="0"/>
        <v>203</v>
      </c>
      <c r="I24" s="3">
        <v>189</v>
      </c>
      <c r="J24" s="3">
        <v>1</v>
      </c>
      <c r="K24" s="3">
        <f t="shared" si="1"/>
        <v>190</v>
      </c>
      <c r="L24" s="3">
        <f t="shared" si="4"/>
        <v>390</v>
      </c>
      <c r="M24" s="3">
        <f t="shared" si="4"/>
        <v>3</v>
      </c>
      <c r="N24" s="3">
        <f t="shared" si="3"/>
        <v>393</v>
      </c>
    </row>
    <row r="25" spans="1:14">
      <c r="A25" s="8">
        <v>21</v>
      </c>
      <c r="B25" s="20">
        <v>350111</v>
      </c>
      <c r="C25" s="11" t="s">
        <v>15</v>
      </c>
      <c r="D25" s="18">
        <f>'[1]9'!D29</f>
        <v>35010200021</v>
      </c>
      <c r="E25" s="11" t="s">
        <v>15</v>
      </c>
      <c r="F25" s="17">
        <v>202</v>
      </c>
      <c r="G25" s="3">
        <v>1</v>
      </c>
      <c r="H25" s="3">
        <f t="shared" si="0"/>
        <v>203</v>
      </c>
      <c r="I25" s="3">
        <v>186</v>
      </c>
      <c r="J25" s="3">
        <v>0</v>
      </c>
      <c r="K25" s="3">
        <f t="shared" si="1"/>
        <v>186</v>
      </c>
      <c r="L25" s="3">
        <f t="shared" si="4"/>
        <v>388</v>
      </c>
      <c r="M25" s="3">
        <f t="shared" si="4"/>
        <v>1</v>
      </c>
      <c r="N25" s="3">
        <f t="shared" si="3"/>
        <v>389</v>
      </c>
    </row>
    <row r="26" spans="1:14">
      <c r="A26" s="8">
        <v>22</v>
      </c>
      <c r="B26" s="12"/>
      <c r="C26" s="11"/>
      <c r="D26" s="18">
        <f>'[1]9'!D30</f>
        <v>35010200022</v>
      </c>
      <c r="E26" s="11" t="s">
        <v>18</v>
      </c>
      <c r="F26" s="17">
        <v>101</v>
      </c>
      <c r="G26" s="3">
        <v>0</v>
      </c>
      <c r="H26" s="3">
        <f t="shared" si="0"/>
        <v>101</v>
      </c>
      <c r="I26" s="3">
        <v>84</v>
      </c>
      <c r="J26" s="3">
        <v>1</v>
      </c>
      <c r="K26" s="3">
        <f t="shared" si="1"/>
        <v>85</v>
      </c>
      <c r="L26" s="3">
        <f t="shared" si="4"/>
        <v>185</v>
      </c>
      <c r="M26" s="3">
        <f t="shared" si="4"/>
        <v>1</v>
      </c>
      <c r="N26" s="3">
        <f t="shared" si="3"/>
        <v>186</v>
      </c>
    </row>
    <row r="27" spans="1:14">
      <c r="A27" s="8">
        <v>23</v>
      </c>
      <c r="B27" s="21">
        <v>350112</v>
      </c>
      <c r="C27" s="11" t="s">
        <v>16</v>
      </c>
      <c r="D27" s="18">
        <f>'[1]9'!D31</f>
        <v>35010200023</v>
      </c>
      <c r="E27" s="11" t="s">
        <v>16</v>
      </c>
      <c r="F27" s="17">
        <v>105</v>
      </c>
      <c r="G27" s="3">
        <v>0</v>
      </c>
      <c r="H27" s="3">
        <f t="shared" si="0"/>
        <v>105</v>
      </c>
      <c r="I27" s="3">
        <v>115</v>
      </c>
      <c r="J27" s="3">
        <v>1</v>
      </c>
      <c r="K27" s="3">
        <f t="shared" si="1"/>
        <v>116</v>
      </c>
      <c r="L27" s="3">
        <f t="shared" si="4"/>
        <v>220</v>
      </c>
      <c r="M27" s="3">
        <f t="shared" si="4"/>
        <v>1</v>
      </c>
      <c r="N27" s="3">
        <f t="shared" si="3"/>
        <v>221</v>
      </c>
    </row>
    <row r="28" spans="1:14">
      <c r="A28" s="1">
        <v>24</v>
      </c>
      <c r="B28" s="13"/>
      <c r="C28" s="16"/>
      <c r="D28" s="18">
        <f>'[1]9'!D32</f>
        <v>35010200024</v>
      </c>
      <c r="E28" s="11" t="s">
        <v>19</v>
      </c>
      <c r="F28" s="17">
        <v>89</v>
      </c>
      <c r="G28" s="3">
        <v>0</v>
      </c>
      <c r="H28" s="3">
        <f t="shared" si="0"/>
        <v>89</v>
      </c>
      <c r="I28" s="3">
        <v>100</v>
      </c>
      <c r="J28" s="3">
        <v>0</v>
      </c>
      <c r="K28" s="3">
        <f t="shared" si="1"/>
        <v>100</v>
      </c>
      <c r="L28" s="3">
        <f t="shared" si="4"/>
        <v>189</v>
      </c>
      <c r="M28" s="3">
        <f t="shared" si="4"/>
        <v>0</v>
      </c>
      <c r="N28" s="3">
        <f t="shared" si="3"/>
        <v>189</v>
      </c>
    </row>
    <row r="29" spans="1:14">
      <c r="A29" s="22" t="s">
        <v>10</v>
      </c>
      <c r="B29" s="28"/>
      <c r="C29" s="29"/>
      <c r="D29" s="29"/>
      <c r="E29" s="30"/>
      <c r="F29" s="4">
        <f t="shared" ref="F29:N29" si="5">SUM(F5:F28)</f>
        <v>3495</v>
      </c>
      <c r="G29" s="4">
        <f t="shared" si="5"/>
        <v>21</v>
      </c>
      <c r="H29" s="4">
        <f t="shared" si="5"/>
        <v>3516</v>
      </c>
      <c r="I29" s="4">
        <f t="shared" si="5"/>
        <v>3364</v>
      </c>
      <c r="J29" s="4">
        <f t="shared" si="5"/>
        <v>21</v>
      </c>
      <c r="K29" s="4">
        <f t="shared" si="5"/>
        <v>3385</v>
      </c>
      <c r="L29" s="4">
        <f t="shared" si="5"/>
        <v>6859</v>
      </c>
      <c r="M29" s="4">
        <f t="shared" si="5"/>
        <v>42</v>
      </c>
      <c r="N29" s="4">
        <f t="shared" si="5"/>
        <v>6901</v>
      </c>
    </row>
    <row r="30" spans="1:14">
      <c r="A30" s="22" t="s">
        <v>11</v>
      </c>
      <c r="B30" s="28"/>
      <c r="C30" s="23"/>
      <c r="D30" s="23"/>
      <c r="E30" s="23"/>
      <c r="F30" s="24"/>
      <c r="G30" s="5">
        <f>G29/H29*1000</f>
        <v>5.9726962457337889</v>
      </c>
      <c r="H30" s="6">
        <v>0</v>
      </c>
      <c r="I30" s="6">
        <v>0</v>
      </c>
      <c r="J30" s="5">
        <f>J29/K29*1000</f>
        <v>6.2038404726735594</v>
      </c>
      <c r="K30" s="6">
        <v>0</v>
      </c>
      <c r="L30" s="6">
        <v>0</v>
      </c>
      <c r="M30" s="5">
        <f>M29/N29*1000</f>
        <v>6.0860744819591357</v>
      </c>
      <c r="N30" s="7">
        <v>0</v>
      </c>
    </row>
  </sheetData>
  <mergeCells count="20">
    <mergeCell ref="A29:E29"/>
    <mergeCell ref="A30:F30"/>
    <mergeCell ref="G3:G4"/>
    <mergeCell ref="H3:H4"/>
    <mergeCell ref="I3:I4"/>
    <mergeCell ref="A1:A4"/>
    <mergeCell ref="B1:B4"/>
    <mergeCell ref="C1:C4"/>
    <mergeCell ref="D1:D4"/>
    <mergeCell ref="E1:E4"/>
    <mergeCell ref="F1:N1"/>
    <mergeCell ref="F2:H2"/>
    <mergeCell ref="I2:K2"/>
    <mergeCell ref="L2:N2"/>
    <mergeCell ref="F3:F4"/>
    <mergeCell ref="M3:M4"/>
    <mergeCell ref="N3:N4"/>
    <mergeCell ref="J3:J4"/>
    <mergeCell ref="K3:K4"/>
    <mergeCell ref="L3:L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Lutfiansyah Afrizal</dc:creator>
  <cp:lastModifiedBy>Lutfiansyah Afrizal</cp:lastModifiedBy>
  <dcterms:created xsi:type="dcterms:W3CDTF">2025-07-09T02:29:41Z</dcterms:created>
  <dcterms:modified xsi:type="dcterms:W3CDTF">2025-07-09T03:50:57Z</dcterms:modified>
</cp:coreProperties>
</file>