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0" documentId="8_{FE1D9610-2B9A-4012-8DE1-53299E81B3CC}" xr6:coauthVersionLast="47" xr6:coauthVersionMax="47" xr10:uidLastSave="{00000000-0000-0000-0000-000000000000}"/>
  <bookViews>
    <workbookView xWindow="-105" yWindow="0" windowWidth="14610" windowHeight="15585" xr2:uid="{EAB17EC6-454B-4B08-97E2-3AE4E921031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J29" i="1"/>
  <c r="I29" i="1"/>
  <c r="G29" i="1"/>
  <c r="F29" i="1"/>
  <c r="L29" i="1" s="1"/>
  <c r="M28" i="1"/>
  <c r="L28" i="1"/>
  <c r="K28" i="1"/>
  <c r="H28" i="1"/>
  <c r="N28" i="1" s="1"/>
  <c r="E22" i="1"/>
  <c r="D22" i="1"/>
  <c r="M27" i="1"/>
  <c r="L27" i="1"/>
  <c r="K27" i="1"/>
  <c r="H27" i="1"/>
  <c r="E21" i="1"/>
  <c r="D21" i="1"/>
  <c r="C21" i="1"/>
  <c r="B21" i="1"/>
  <c r="M26" i="1"/>
  <c r="L26" i="1"/>
  <c r="K26" i="1"/>
  <c r="H26" i="1"/>
  <c r="N26" i="1" s="1"/>
  <c r="E20" i="1"/>
  <c r="D20" i="1"/>
  <c r="M25" i="1"/>
  <c r="L25" i="1"/>
  <c r="K25" i="1"/>
  <c r="H25" i="1"/>
  <c r="E19" i="1"/>
  <c r="D19" i="1"/>
  <c r="C19" i="1"/>
  <c r="B19" i="1"/>
  <c r="M24" i="1"/>
  <c r="L24" i="1"/>
  <c r="K24" i="1"/>
  <c r="H24" i="1"/>
  <c r="N24" i="1" s="1"/>
  <c r="E18" i="1"/>
  <c r="D18" i="1"/>
  <c r="M23" i="1"/>
  <c r="L23" i="1"/>
  <c r="K23" i="1"/>
  <c r="H23" i="1"/>
  <c r="E17" i="1"/>
  <c r="D17" i="1"/>
  <c r="C17" i="1"/>
  <c r="B17" i="1"/>
  <c r="M22" i="1"/>
  <c r="L22" i="1"/>
  <c r="K22" i="1"/>
  <c r="H22" i="1"/>
  <c r="N22" i="1" s="1"/>
  <c r="E16" i="1"/>
  <c r="D16" i="1"/>
  <c r="M21" i="1"/>
  <c r="L21" i="1"/>
  <c r="K21" i="1"/>
  <c r="H21" i="1"/>
  <c r="E15" i="1"/>
  <c r="D15" i="1"/>
  <c r="C15" i="1"/>
  <c r="B15" i="1"/>
  <c r="M20" i="1"/>
  <c r="L20" i="1"/>
  <c r="K20" i="1"/>
  <c r="H20" i="1"/>
  <c r="N20" i="1" s="1"/>
  <c r="E14" i="1"/>
  <c r="D14" i="1"/>
  <c r="M19" i="1"/>
  <c r="L19" i="1"/>
  <c r="K19" i="1"/>
  <c r="H19" i="1"/>
  <c r="E13" i="1"/>
  <c r="D13" i="1"/>
  <c r="C13" i="1"/>
  <c r="B13" i="1"/>
  <c r="M18" i="1"/>
  <c r="L18" i="1"/>
  <c r="K18" i="1"/>
  <c r="H18" i="1"/>
  <c r="N18" i="1" s="1"/>
  <c r="E12" i="1"/>
  <c r="D12" i="1"/>
  <c r="M17" i="1"/>
  <c r="L17" i="1"/>
  <c r="K17" i="1"/>
  <c r="H17" i="1"/>
  <c r="E11" i="1"/>
  <c r="D11" i="1"/>
  <c r="C11" i="1"/>
  <c r="B11" i="1"/>
  <c r="M16" i="1"/>
  <c r="L16" i="1"/>
  <c r="K16" i="1"/>
  <c r="H16" i="1"/>
  <c r="N16" i="1" s="1"/>
  <c r="E10" i="1"/>
  <c r="D10" i="1"/>
  <c r="M15" i="1"/>
  <c r="L15" i="1"/>
  <c r="K15" i="1"/>
  <c r="H15" i="1"/>
  <c r="E9" i="1"/>
  <c r="D9" i="1"/>
  <c r="C9" i="1"/>
  <c r="B9" i="1"/>
  <c r="M14" i="1"/>
  <c r="L14" i="1"/>
  <c r="K14" i="1"/>
  <c r="H14" i="1"/>
  <c r="N14" i="1" s="1"/>
  <c r="E8" i="1"/>
  <c r="D8" i="1"/>
  <c r="M13" i="1"/>
  <c r="L13" i="1"/>
  <c r="K13" i="1"/>
  <c r="H13" i="1"/>
  <c r="E7" i="1"/>
  <c r="D7" i="1"/>
  <c r="C7" i="1"/>
  <c r="B7" i="1"/>
  <c r="M12" i="1"/>
  <c r="L12" i="1"/>
  <c r="K12" i="1"/>
  <c r="H12" i="1"/>
  <c r="N12" i="1" s="1"/>
  <c r="E6" i="1"/>
  <c r="D6" i="1"/>
  <c r="M11" i="1"/>
  <c r="L11" i="1"/>
  <c r="K11" i="1"/>
  <c r="H11" i="1"/>
  <c r="E5" i="1"/>
  <c r="D5" i="1"/>
  <c r="C5" i="1"/>
  <c r="B5" i="1"/>
  <c r="M10" i="1"/>
  <c r="L10" i="1"/>
  <c r="K10" i="1"/>
  <c r="H10" i="1"/>
  <c r="N10" i="1" s="1"/>
  <c r="M9" i="1"/>
  <c r="L9" i="1"/>
  <c r="K9" i="1"/>
  <c r="H9" i="1"/>
  <c r="M8" i="1"/>
  <c r="L8" i="1"/>
  <c r="K8" i="1"/>
  <c r="H8" i="1"/>
  <c r="N8" i="1" s="1"/>
  <c r="M7" i="1"/>
  <c r="L7" i="1"/>
  <c r="K7" i="1"/>
  <c r="H7" i="1"/>
  <c r="M6" i="1"/>
  <c r="L6" i="1"/>
  <c r="K6" i="1"/>
  <c r="H6" i="1"/>
  <c r="N6" i="1" s="1"/>
  <c r="M5" i="1"/>
  <c r="L5" i="1"/>
  <c r="K5" i="1"/>
  <c r="H5" i="1"/>
  <c r="H29" i="1" s="1"/>
  <c r="N13" i="1" l="1"/>
  <c r="N17" i="1"/>
  <c r="N21" i="1"/>
  <c r="N25" i="1"/>
  <c r="M29" i="1"/>
  <c r="N5" i="1"/>
  <c r="N7" i="1"/>
  <c r="N9" i="1"/>
  <c r="N11" i="1"/>
  <c r="N15" i="1"/>
  <c r="N19" i="1"/>
  <c r="N23" i="1"/>
  <c r="N27" i="1"/>
  <c r="K29" i="1"/>
  <c r="N29" i="1" s="1"/>
</calcChain>
</file>

<file path=xl/sharedStrings.xml><?xml version="1.0" encoding="utf-8"?>
<sst xmlns="http://schemas.openxmlformats.org/spreadsheetml/2006/main" count="29" uniqueCount="20">
  <si>
    <t>NO</t>
  </si>
  <si>
    <t>KECAMATAN</t>
  </si>
  <si>
    <t>PUSKESMAS</t>
  </si>
  <si>
    <t>BALITA</t>
  </si>
  <si>
    <t>JUMLAH SASARAN BALITA (S)</t>
  </si>
  <si>
    <t>DITIMBANG</t>
  </si>
  <si>
    <t>JUMLAH (D)</t>
  </si>
  <si>
    <t>% (D/S)</t>
  </si>
  <si>
    <t>L</t>
  </si>
  <si>
    <t>P</t>
  </si>
  <si>
    <t>L+P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</si>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</sst>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7" fontId="3" fillId="0" borderId="1" xfId="0" applyNumberFormat="1" applyFont="1" applyBorder="1" applyAlignment="1">
      <alignment vertical="center"/>
    </xf>
    <xf numFmtId="37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7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A41-5CC9-4491-BE3A-E11BC6EE6E7F}">
  <dimension ref="A1:N29"/>
  <sheetViews>
    <sheetView tabSelected="1" topLeftCell="B1" workbookViewId="0">
      <selection activeCell="D33" sqref="D33"/>
    </sheetView>
  </sheetViews>
  <sheetFormatPr defaultRowHeight="15" x14ac:dyDescent="0.25"/>
  <cols>
    <col min="2" max="2" width="12.42578125" customWidth="1"/>
    <col min="3" max="3" width="15.7109375" customWidth="1"/>
    <col min="4" max="4" width="17" customWidth="1"/>
    <col min="5" max="5" width="11.7109375" customWidth="1"/>
  </cols>
  <sheetData>
    <row r="1" spans="1:14" x14ac:dyDescent="0.25">
      <c r="A1" s="1" t="s">
        <v>0</v>
      </c>
      <c r="B1" s="2" t="s">
        <v>12</v>
      </c>
      <c r="C1" s="1" t="s">
        <v>1</v>
      </c>
      <c r="D1" s="2" t="s">
        <v>13</v>
      </c>
      <c r="E1" s="1" t="s">
        <v>2</v>
      </c>
      <c r="F1" s="1" t="s">
        <v>3</v>
      </c>
      <c r="G1" s="3"/>
      <c r="H1" s="3"/>
      <c r="I1" s="3"/>
      <c r="J1" s="3"/>
      <c r="K1" s="3"/>
      <c r="L1" s="3"/>
      <c r="M1" s="3"/>
      <c r="N1" s="3"/>
    </row>
    <row r="2" spans="1:14" x14ac:dyDescent="0.25">
      <c r="A2" s="3"/>
      <c r="B2" s="2"/>
      <c r="C2" s="3"/>
      <c r="D2" s="2"/>
      <c r="E2" s="3"/>
      <c r="F2" s="4" t="s">
        <v>4</v>
      </c>
      <c r="G2" s="3"/>
      <c r="H2" s="3"/>
      <c r="I2" s="4" t="s">
        <v>5</v>
      </c>
      <c r="J2" s="3"/>
      <c r="K2" s="3"/>
      <c r="L2" s="3"/>
      <c r="M2" s="3"/>
      <c r="N2" s="3"/>
    </row>
    <row r="3" spans="1:14" x14ac:dyDescent="0.25">
      <c r="A3" s="3"/>
      <c r="B3" s="2"/>
      <c r="C3" s="3"/>
      <c r="D3" s="2"/>
      <c r="E3" s="3"/>
      <c r="F3" s="3"/>
      <c r="G3" s="3"/>
      <c r="H3" s="3"/>
      <c r="I3" s="4" t="s">
        <v>6</v>
      </c>
      <c r="J3" s="3"/>
      <c r="K3" s="3"/>
      <c r="L3" s="4" t="s">
        <v>7</v>
      </c>
      <c r="M3" s="3"/>
      <c r="N3" s="3"/>
    </row>
    <row r="4" spans="1:14" x14ac:dyDescent="0.25">
      <c r="A4" s="3"/>
      <c r="B4" s="2"/>
      <c r="C4" s="3"/>
      <c r="D4" s="2"/>
      <c r="E4" s="3"/>
      <c r="F4" s="5" t="s">
        <v>8</v>
      </c>
      <c r="G4" s="5" t="s">
        <v>9</v>
      </c>
      <c r="H4" s="5" t="s">
        <v>10</v>
      </c>
      <c r="I4" s="5" t="s">
        <v>8</v>
      </c>
      <c r="J4" s="5" t="s">
        <v>9</v>
      </c>
      <c r="K4" s="5" t="s">
        <v>10</v>
      </c>
      <c r="L4" s="5" t="s">
        <v>8</v>
      </c>
      <c r="M4" s="5" t="s">
        <v>9</v>
      </c>
      <c r="N4" s="5" t="s">
        <v>10</v>
      </c>
    </row>
    <row r="5" spans="1:14" x14ac:dyDescent="0.25">
      <c r="A5" s="6">
        <v>1</v>
      </c>
      <c r="B5" s="6">
        <f>'[1]46'!B11</f>
        <v>350101</v>
      </c>
      <c r="C5" s="7" t="str">
        <f>'[1]9'!C9</f>
        <v>Donorojo</v>
      </c>
      <c r="D5" s="6">
        <f>'[1]46'!D11</f>
        <v>35010200001</v>
      </c>
      <c r="E5" s="7" t="str">
        <f>'[1]9'!E9</f>
        <v>Donorojo</v>
      </c>
      <c r="F5" s="8">
        <v>718</v>
      </c>
      <c r="G5" s="8">
        <v>686</v>
      </c>
      <c r="H5" s="9">
        <f t="shared" ref="H5:H28" si="0">F5+G5</f>
        <v>1404</v>
      </c>
      <c r="I5" s="9">
        <v>550</v>
      </c>
      <c r="J5" s="9">
        <v>445</v>
      </c>
      <c r="K5" s="9">
        <f t="shared" ref="K5:K28" si="1">I5+J5</f>
        <v>995</v>
      </c>
      <c r="L5" s="10">
        <f t="shared" ref="L5:N20" si="2">I5/F5*100</f>
        <v>76.601671309192199</v>
      </c>
      <c r="M5" s="10">
        <f t="shared" si="2"/>
        <v>64.868804664723029</v>
      </c>
      <c r="N5" s="10">
        <f t="shared" si="2"/>
        <v>70.868945868945872</v>
      </c>
    </row>
    <row r="6" spans="1:14" x14ac:dyDescent="0.25">
      <c r="A6" s="6">
        <v>2</v>
      </c>
      <c r="B6" s="6"/>
      <c r="C6" s="7"/>
      <c r="D6" s="6">
        <f>'[1]46'!D12</f>
        <v>35010200002</v>
      </c>
      <c r="E6" s="7" t="str">
        <f>'[1]9'!E10</f>
        <v>Kalak</v>
      </c>
      <c r="F6" s="8">
        <v>436</v>
      </c>
      <c r="G6" s="8">
        <v>422</v>
      </c>
      <c r="H6" s="9">
        <f t="shared" si="0"/>
        <v>858</v>
      </c>
      <c r="I6" s="9">
        <v>287</v>
      </c>
      <c r="J6" s="9">
        <v>308</v>
      </c>
      <c r="K6" s="9">
        <f t="shared" si="1"/>
        <v>595</v>
      </c>
      <c r="L6" s="10">
        <f t="shared" si="2"/>
        <v>65.825688073394488</v>
      </c>
      <c r="M6" s="10">
        <f t="shared" si="2"/>
        <v>72.985781990521332</v>
      </c>
      <c r="N6" s="10">
        <f t="shared" si="2"/>
        <v>69.347319347319342</v>
      </c>
    </row>
    <row r="7" spans="1:14" x14ac:dyDescent="0.25">
      <c r="A7" s="6">
        <v>3</v>
      </c>
      <c r="B7" s="6">
        <f>'[1]46'!B13</f>
        <v>350102</v>
      </c>
      <c r="C7" s="7" t="str">
        <f>'[1]9'!C11</f>
        <v>Punung</v>
      </c>
      <c r="D7" s="6">
        <f>'[1]46'!D13</f>
        <v>35010200003</v>
      </c>
      <c r="E7" s="7" t="str">
        <f>'[1]9'!E11</f>
        <v>Punung</v>
      </c>
      <c r="F7" s="8">
        <v>699</v>
      </c>
      <c r="G7" s="8">
        <v>683</v>
      </c>
      <c r="H7" s="9">
        <f t="shared" si="0"/>
        <v>1382</v>
      </c>
      <c r="I7" s="9">
        <v>514</v>
      </c>
      <c r="J7" s="9">
        <v>511</v>
      </c>
      <c r="K7" s="9">
        <f t="shared" si="1"/>
        <v>1025</v>
      </c>
      <c r="L7" s="10">
        <f t="shared" si="2"/>
        <v>73.533619456366239</v>
      </c>
      <c r="M7" s="10">
        <f t="shared" si="2"/>
        <v>74.816983894582719</v>
      </c>
      <c r="N7" s="10">
        <f t="shared" si="2"/>
        <v>74.167872648335745</v>
      </c>
    </row>
    <row r="8" spans="1:14" x14ac:dyDescent="0.25">
      <c r="A8" s="6">
        <v>4</v>
      </c>
      <c r="B8" s="6"/>
      <c r="C8" s="7"/>
      <c r="D8" s="6">
        <f>'[1]46'!D14</f>
        <v>35010200004</v>
      </c>
      <c r="E8" s="7" t="str">
        <f>'[1]9'!E12</f>
        <v>Gondosari</v>
      </c>
      <c r="F8" s="8">
        <v>398</v>
      </c>
      <c r="G8" s="8">
        <v>404</v>
      </c>
      <c r="H8" s="9">
        <f t="shared" si="0"/>
        <v>802</v>
      </c>
      <c r="I8" s="9">
        <v>255</v>
      </c>
      <c r="J8" s="9">
        <v>266</v>
      </c>
      <c r="K8" s="9">
        <f t="shared" si="1"/>
        <v>521</v>
      </c>
      <c r="L8" s="10">
        <f t="shared" si="2"/>
        <v>64.070351758793976</v>
      </c>
      <c r="M8" s="10">
        <f t="shared" si="2"/>
        <v>65.841584158415841</v>
      </c>
      <c r="N8" s="10">
        <f t="shared" si="2"/>
        <v>64.962593516209481</v>
      </c>
    </row>
    <row r="9" spans="1:14" x14ac:dyDescent="0.25">
      <c r="A9" s="6">
        <v>5</v>
      </c>
      <c r="B9" s="6">
        <f>'[1]46'!B15</f>
        <v>350103</v>
      </c>
      <c r="C9" s="7" t="str">
        <f>'[1]9'!C13</f>
        <v>Pringkuku</v>
      </c>
      <c r="D9" s="6">
        <f>'[1]46'!D15</f>
        <v>35010200005</v>
      </c>
      <c r="E9" s="7" t="str">
        <f>'[1]9'!E13</f>
        <v>Pringkuku</v>
      </c>
      <c r="F9" s="8">
        <v>673</v>
      </c>
      <c r="G9" s="8">
        <v>630</v>
      </c>
      <c r="H9" s="9">
        <f t="shared" si="0"/>
        <v>1303</v>
      </c>
      <c r="I9" s="9">
        <v>478</v>
      </c>
      <c r="J9" s="9">
        <v>405</v>
      </c>
      <c r="K9" s="9">
        <f t="shared" si="1"/>
        <v>883</v>
      </c>
      <c r="L9" s="10">
        <f t="shared" si="2"/>
        <v>71.025260029717685</v>
      </c>
      <c r="M9" s="10">
        <f t="shared" si="2"/>
        <v>64.285714285714292</v>
      </c>
      <c r="N9" s="10">
        <f t="shared" si="2"/>
        <v>67.766692248656952</v>
      </c>
    </row>
    <row r="10" spans="1:14" x14ac:dyDescent="0.25">
      <c r="A10" s="6">
        <v>6</v>
      </c>
      <c r="B10" s="6"/>
      <c r="C10" s="7"/>
      <c r="D10" s="6">
        <f>'[1]46'!D16</f>
        <v>35010200006</v>
      </c>
      <c r="E10" s="7" t="str">
        <f>'[1]9'!E14</f>
        <v>Candi</v>
      </c>
      <c r="F10" s="8">
        <v>321</v>
      </c>
      <c r="G10" s="8">
        <v>324</v>
      </c>
      <c r="H10" s="9">
        <f t="shared" si="0"/>
        <v>645</v>
      </c>
      <c r="I10" s="9">
        <v>262</v>
      </c>
      <c r="J10" s="9">
        <v>240</v>
      </c>
      <c r="K10" s="9">
        <f t="shared" si="1"/>
        <v>502</v>
      </c>
      <c r="L10" s="10">
        <f t="shared" si="2"/>
        <v>81.619937694704049</v>
      </c>
      <c r="M10" s="10">
        <f t="shared" si="2"/>
        <v>74.074074074074076</v>
      </c>
      <c r="N10" s="10">
        <f t="shared" si="2"/>
        <v>77.829457364341081</v>
      </c>
    </row>
    <row r="11" spans="1:14" x14ac:dyDescent="0.25">
      <c r="A11" s="6">
        <v>7</v>
      </c>
      <c r="B11" s="6">
        <f>'[1]46'!B17</f>
        <v>350104</v>
      </c>
      <c r="C11" s="7" t="str">
        <f>'[1]9'!C15</f>
        <v>Pacitan</v>
      </c>
      <c r="D11" s="6">
        <f>'[1]46'!D17</f>
        <v>35010200007</v>
      </c>
      <c r="E11" s="7" t="str">
        <f>'[1]9'!E15</f>
        <v>Pacitan</v>
      </c>
      <c r="F11" s="8">
        <v>775</v>
      </c>
      <c r="G11" s="8">
        <v>726</v>
      </c>
      <c r="H11" s="9">
        <f t="shared" si="0"/>
        <v>1501</v>
      </c>
      <c r="I11" s="9">
        <v>605</v>
      </c>
      <c r="J11" s="9">
        <v>574</v>
      </c>
      <c r="K11" s="9">
        <f t="shared" si="1"/>
        <v>1179</v>
      </c>
      <c r="L11" s="10">
        <f t="shared" si="2"/>
        <v>78.064516129032256</v>
      </c>
      <c r="M11" s="10">
        <f t="shared" si="2"/>
        <v>79.063360881542692</v>
      </c>
      <c r="N11" s="10">
        <f t="shared" si="2"/>
        <v>78.547634910059955</v>
      </c>
    </row>
    <row r="12" spans="1:14" x14ac:dyDescent="0.25">
      <c r="A12" s="6">
        <v>8</v>
      </c>
      <c r="B12" s="6"/>
      <c r="C12" s="7"/>
      <c r="D12" s="6">
        <f>'[1]46'!D18</f>
        <v>35010200008</v>
      </c>
      <c r="E12" s="7" t="str">
        <f>'[1]9'!E16</f>
        <v>Tanjungsari</v>
      </c>
      <c r="F12" s="8">
        <v>1635</v>
      </c>
      <c r="G12" s="8">
        <v>1633</v>
      </c>
      <c r="H12" s="9">
        <f t="shared" si="0"/>
        <v>3268</v>
      </c>
      <c r="I12" s="9">
        <v>1150</v>
      </c>
      <c r="J12" s="9">
        <v>951</v>
      </c>
      <c r="K12" s="9">
        <f t="shared" si="1"/>
        <v>2101</v>
      </c>
      <c r="L12" s="10">
        <f t="shared" si="2"/>
        <v>70.336391437308862</v>
      </c>
      <c r="M12" s="10">
        <f t="shared" si="2"/>
        <v>58.236374770361302</v>
      </c>
      <c r="N12" s="10">
        <f t="shared" si="2"/>
        <v>64.290085679314572</v>
      </c>
    </row>
    <row r="13" spans="1:14" x14ac:dyDescent="0.25">
      <c r="A13" s="6">
        <v>9</v>
      </c>
      <c r="B13" s="6">
        <f>'[1]46'!B19</f>
        <v>350105</v>
      </c>
      <c r="C13" s="7" t="str">
        <f>'[1]9'!C17</f>
        <v>Kebonagung</v>
      </c>
      <c r="D13" s="6">
        <f>'[1]46'!D19</f>
        <v>35010200009</v>
      </c>
      <c r="E13" s="7" t="str">
        <f>'[1]9'!E17</f>
        <v>Kebonagung</v>
      </c>
      <c r="F13" s="8">
        <v>849</v>
      </c>
      <c r="G13" s="8">
        <v>753</v>
      </c>
      <c r="H13" s="9">
        <f t="shared" si="0"/>
        <v>1602</v>
      </c>
      <c r="I13" s="9">
        <v>642</v>
      </c>
      <c r="J13" s="9">
        <v>600</v>
      </c>
      <c r="K13" s="9">
        <f t="shared" si="1"/>
        <v>1242</v>
      </c>
      <c r="L13" s="10">
        <f t="shared" si="2"/>
        <v>75.618374558303884</v>
      </c>
      <c r="M13" s="10">
        <f t="shared" si="2"/>
        <v>79.681274900398407</v>
      </c>
      <c r="N13" s="10">
        <f t="shared" si="2"/>
        <v>77.528089887640448</v>
      </c>
    </row>
    <row r="14" spans="1:14" x14ac:dyDescent="0.25">
      <c r="A14" s="6">
        <v>10</v>
      </c>
      <c r="B14" s="6"/>
      <c r="C14" s="7"/>
      <c r="D14" s="6">
        <f>'[1]46'!D20</f>
        <v>35010200010</v>
      </c>
      <c r="E14" s="7" t="str">
        <f>'[1]9'!E18</f>
        <v>Ketrowonojoyo</v>
      </c>
      <c r="F14" s="8">
        <v>645</v>
      </c>
      <c r="G14" s="8">
        <v>585</v>
      </c>
      <c r="H14" s="9">
        <f t="shared" si="0"/>
        <v>1230</v>
      </c>
      <c r="I14" s="9">
        <v>538</v>
      </c>
      <c r="J14" s="9">
        <v>426</v>
      </c>
      <c r="K14" s="9">
        <f t="shared" si="1"/>
        <v>964</v>
      </c>
      <c r="L14" s="10">
        <f t="shared" si="2"/>
        <v>83.410852713178301</v>
      </c>
      <c r="M14" s="10">
        <f t="shared" si="2"/>
        <v>72.820512820512818</v>
      </c>
      <c r="N14" s="10">
        <f t="shared" si="2"/>
        <v>78.373983739837399</v>
      </c>
    </row>
    <row r="15" spans="1:14" x14ac:dyDescent="0.25">
      <c r="A15" s="6">
        <v>11</v>
      </c>
      <c r="B15" s="6">
        <f>'[1]46'!B21</f>
        <v>350106</v>
      </c>
      <c r="C15" s="7" t="str">
        <f>'[1]9'!C19</f>
        <v>Arjosari</v>
      </c>
      <c r="D15" s="6">
        <f>'[1]46'!D21</f>
        <v>35010200011</v>
      </c>
      <c r="E15" s="7" t="str">
        <f>'[1]9'!E19</f>
        <v>Arjosari</v>
      </c>
      <c r="F15" s="8">
        <v>991</v>
      </c>
      <c r="G15" s="8">
        <v>948</v>
      </c>
      <c r="H15" s="9">
        <f t="shared" si="0"/>
        <v>1939</v>
      </c>
      <c r="I15" s="9">
        <v>720</v>
      </c>
      <c r="J15" s="9">
        <v>718</v>
      </c>
      <c r="K15" s="9">
        <f t="shared" si="1"/>
        <v>1438</v>
      </c>
      <c r="L15" s="10">
        <f t="shared" si="2"/>
        <v>72.653884964682135</v>
      </c>
      <c r="M15" s="10">
        <f t="shared" si="2"/>
        <v>75.738396624472571</v>
      </c>
      <c r="N15" s="10">
        <f t="shared" si="2"/>
        <v>74.161939143888603</v>
      </c>
    </row>
    <row r="16" spans="1:14" x14ac:dyDescent="0.25">
      <c r="A16" s="6">
        <v>12</v>
      </c>
      <c r="B16" s="6"/>
      <c r="C16" s="7"/>
      <c r="D16" s="6">
        <f>'[1]46'!D22</f>
        <v>35010200012</v>
      </c>
      <c r="E16" s="7" t="str">
        <f>'[1]9'!E20</f>
        <v>Kedungbendo</v>
      </c>
      <c r="F16" s="8">
        <v>302</v>
      </c>
      <c r="G16" s="8">
        <v>290</v>
      </c>
      <c r="H16" s="9">
        <f t="shared" si="0"/>
        <v>592</v>
      </c>
      <c r="I16" s="9">
        <v>240</v>
      </c>
      <c r="J16" s="9">
        <v>200</v>
      </c>
      <c r="K16" s="9">
        <f t="shared" si="1"/>
        <v>440</v>
      </c>
      <c r="L16" s="10">
        <f t="shared" si="2"/>
        <v>79.47019867549669</v>
      </c>
      <c r="M16" s="10">
        <f t="shared" si="2"/>
        <v>68.965517241379317</v>
      </c>
      <c r="N16" s="10">
        <f t="shared" si="2"/>
        <v>74.324324324324323</v>
      </c>
    </row>
    <row r="17" spans="1:14" x14ac:dyDescent="0.25">
      <c r="A17" s="6">
        <v>13</v>
      </c>
      <c r="B17" s="6">
        <f>'[1]46'!B23</f>
        <v>350107</v>
      </c>
      <c r="C17" s="7" t="str">
        <f>'[1]9'!C21</f>
        <v>Nawangan</v>
      </c>
      <c r="D17" s="6">
        <f>'[1]46'!D23</f>
        <v>35010200013</v>
      </c>
      <c r="E17" s="7" t="str">
        <f>'[1]9'!E21</f>
        <v>Nawangan</v>
      </c>
      <c r="F17" s="8">
        <v>869</v>
      </c>
      <c r="G17" s="8">
        <v>836</v>
      </c>
      <c r="H17" s="9">
        <f t="shared" si="0"/>
        <v>1705</v>
      </c>
      <c r="I17" s="9">
        <v>700</v>
      </c>
      <c r="J17" s="9">
        <v>587</v>
      </c>
      <c r="K17" s="9">
        <f t="shared" si="1"/>
        <v>1287</v>
      </c>
      <c r="L17" s="10">
        <f t="shared" si="2"/>
        <v>80.552359033371687</v>
      </c>
      <c r="M17" s="10">
        <f t="shared" si="2"/>
        <v>70.215311004784681</v>
      </c>
      <c r="N17" s="10">
        <f t="shared" si="2"/>
        <v>75.483870967741936</v>
      </c>
    </row>
    <row r="18" spans="1:14" x14ac:dyDescent="0.25">
      <c r="A18" s="6">
        <v>14</v>
      </c>
      <c r="B18" s="6"/>
      <c r="C18" s="7"/>
      <c r="D18" s="6">
        <f>'[1]46'!D24</f>
        <v>35010200014</v>
      </c>
      <c r="E18" s="7" t="str">
        <f>'[1]9'!E22</f>
        <v>Pakis Baru</v>
      </c>
      <c r="F18" s="8">
        <v>708</v>
      </c>
      <c r="G18" s="8">
        <v>670</v>
      </c>
      <c r="H18" s="9">
        <f t="shared" si="0"/>
        <v>1378</v>
      </c>
      <c r="I18" s="9">
        <v>553</v>
      </c>
      <c r="J18" s="9">
        <v>488</v>
      </c>
      <c r="K18" s="9">
        <f t="shared" si="1"/>
        <v>1041</v>
      </c>
      <c r="L18" s="10">
        <f t="shared" si="2"/>
        <v>78.10734463276836</v>
      </c>
      <c r="M18" s="10">
        <f t="shared" si="2"/>
        <v>72.835820895522389</v>
      </c>
      <c r="N18" s="10">
        <f t="shared" si="2"/>
        <v>75.54426705370102</v>
      </c>
    </row>
    <row r="19" spans="1:14" x14ac:dyDescent="0.25">
      <c r="A19" s="6">
        <v>15</v>
      </c>
      <c r="B19" s="6">
        <f>'[1]46'!B25</f>
        <v>350108</v>
      </c>
      <c r="C19" s="7" t="str">
        <f>'[1]9'!C23</f>
        <v>Bandar</v>
      </c>
      <c r="D19" s="6">
        <f>'[1]46'!D25</f>
        <v>35010200015</v>
      </c>
      <c r="E19" s="7" t="str">
        <f>'[1]9'!E23</f>
        <v>Bandar</v>
      </c>
      <c r="F19" s="8">
        <v>677</v>
      </c>
      <c r="G19" s="8">
        <v>670</v>
      </c>
      <c r="H19" s="9">
        <f t="shared" si="0"/>
        <v>1347</v>
      </c>
      <c r="I19" s="9">
        <v>473</v>
      </c>
      <c r="J19" s="9">
        <v>417</v>
      </c>
      <c r="K19" s="9">
        <f t="shared" si="1"/>
        <v>890</v>
      </c>
      <c r="L19" s="10">
        <f t="shared" si="2"/>
        <v>69.867060561299851</v>
      </c>
      <c r="M19" s="10">
        <f t="shared" si="2"/>
        <v>62.238805970149258</v>
      </c>
      <c r="N19" s="10">
        <f t="shared" si="2"/>
        <v>66.072754268745356</v>
      </c>
    </row>
    <row r="20" spans="1:14" x14ac:dyDescent="0.25">
      <c r="A20" s="6">
        <v>16</v>
      </c>
      <c r="B20" s="6"/>
      <c r="C20" s="7"/>
      <c r="D20" s="6">
        <f>'[1]46'!D26</f>
        <v>35010200016</v>
      </c>
      <c r="E20" s="7" t="str">
        <f>'[1]9'!E24</f>
        <v>Jeruk</v>
      </c>
      <c r="F20" s="8">
        <v>691</v>
      </c>
      <c r="G20" s="8">
        <v>625</v>
      </c>
      <c r="H20" s="9">
        <f t="shared" si="0"/>
        <v>1316</v>
      </c>
      <c r="I20" s="9">
        <v>477</v>
      </c>
      <c r="J20" s="9">
        <v>446</v>
      </c>
      <c r="K20" s="9">
        <f t="shared" si="1"/>
        <v>923</v>
      </c>
      <c r="L20" s="10">
        <f t="shared" si="2"/>
        <v>69.030390738060774</v>
      </c>
      <c r="M20" s="10">
        <f t="shared" si="2"/>
        <v>71.36</v>
      </c>
      <c r="N20" s="10">
        <f t="shared" si="2"/>
        <v>70.136778115501514</v>
      </c>
    </row>
    <row r="21" spans="1:14" x14ac:dyDescent="0.25">
      <c r="A21" s="6">
        <v>17</v>
      </c>
      <c r="B21" s="6">
        <f>'[1]46'!B27</f>
        <v>350109</v>
      </c>
      <c r="C21" s="7" t="str">
        <f>'[1]9'!C25</f>
        <v>Tegalombo</v>
      </c>
      <c r="D21" s="6">
        <f>'[1]46'!D27</f>
        <v>35010200017</v>
      </c>
      <c r="E21" s="7" t="str">
        <f>'[1]9'!E25</f>
        <v>Tegalombo</v>
      </c>
      <c r="F21" s="8">
        <v>1035</v>
      </c>
      <c r="G21" s="8">
        <v>1040</v>
      </c>
      <c r="H21" s="9">
        <f t="shared" si="0"/>
        <v>2075</v>
      </c>
      <c r="I21" s="9">
        <v>737</v>
      </c>
      <c r="J21" s="9">
        <v>624</v>
      </c>
      <c r="K21" s="9">
        <f t="shared" si="1"/>
        <v>1361</v>
      </c>
      <c r="L21" s="10">
        <f t="shared" ref="L21:N29" si="3">I21/F21*100</f>
        <v>71.207729468599041</v>
      </c>
      <c r="M21" s="10">
        <f t="shared" si="3"/>
        <v>60</v>
      </c>
      <c r="N21" s="10">
        <f t="shared" si="3"/>
        <v>65.590361445783131</v>
      </c>
    </row>
    <row r="22" spans="1:14" x14ac:dyDescent="0.25">
      <c r="A22" s="6">
        <v>18</v>
      </c>
      <c r="B22" s="6"/>
      <c r="C22" s="16"/>
      <c r="D22" s="6">
        <f>'[1]46'!D28</f>
        <v>35010200018</v>
      </c>
      <c r="E22" s="7" t="str">
        <f>'[1]9'!E26</f>
        <v>Gemaharjo</v>
      </c>
      <c r="F22" s="8">
        <v>572</v>
      </c>
      <c r="G22" s="8">
        <v>573</v>
      </c>
      <c r="H22" s="9">
        <f t="shared" si="0"/>
        <v>1145</v>
      </c>
      <c r="I22" s="9">
        <v>407</v>
      </c>
      <c r="J22" s="9">
        <v>314</v>
      </c>
      <c r="K22" s="9">
        <f t="shared" si="1"/>
        <v>721</v>
      </c>
      <c r="L22" s="10">
        <f t="shared" si="3"/>
        <v>71.15384615384616</v>
      </c>
      <c r="M22" s="10">
        <f t="shared" si="3"/>
        <v>54.799301919720769</v>
      </c>
      <c r="N22" s="10">
        <f t="shared" si="3"/>
        <v>62.969432314410476</v>
      </c>
    </row>
    <row r="23" spans="1:14" x14ac:dyDescent="0.25">
      <c r="A23" s="6">
        <v>19</v>
      </c>
      <c r="B23" s="17">
        <v>350110</v>
      </c>
      <c r="C23" s="16" t="s">
        <v>14</v>
      </c>
      <c r="D23" s="6">
        <f>'[1]46'!D29</f>
        <v>35010200019</v>
      </c>
      <c r="E23" s="16" t="s">
        <v>14</v>
      </c>
      <c r="F23" s="8">
        <v>1858</v>
      </c>
      <c r="G23" s="8">
        <v>1801</v>
      </c>
      <c r="H23" s="9">
        <f t="shared" si="0"/>
        <v>3659</v>
      </c>
      <c r="I23" s="9">
        <v>1309</v>
      </c>
      <c r="J23" s="9">
        <v>1443</v>
      </c>
      <c r="K23" s="9">
        <f t="shared" si="1"/>
        <v>2752</v>
      </c>
      <c r="L23" s="10">
        <f t="shared" si="3"/>
        <v>70.452099031216363</v>
      </c>
      <c r="M23" s="10">
        <f t="shared" si="3"/>
        <v>80.122154358689613</v>
      </c>
      <c r="N23" s="10">
        <f t="shared" si="3"/>
        <v>75.211806504509426</v>
      </c>
    </row>
    <row r="24" spans="1:14" x14ac:dyDescent="0.25">
      <c r="A24" s="6">
        <v>20</v>
      </c>
      <c r="B24" s="17"/>
      <c r="C24" s="16"/>
      <c r="D24" s="6">
        <f>'[1]46'!D30</f>
        <v>35010200020</v>
      </c>
      <c r="E24" s="16" t="s">
        <v>17</v>
      </c>
      <c r="F24" s="8">
        <v>841</v>
      </c>
      <c r="G24" s="8">
        <v>803</v>
      </c>
      <c r="H24" s="9">
        <f t="shared" si="0"/>
        <v>1644</v>
      </c>
      <c r="I24" s="9">
        <v>749</v>
      </c>
      <c r="J24" s="9">
        <v>636</v>
      </c>
      <c r="K24" s="9">
        <f t="shared" si="1"/>
        <v>1385</v>
      </c>
      <c r="L24" s="10">
        <f t="shared" si="3"/>
        <v>89.060642092746733</v>
      </c>
      <c r="M24" s="10">
        <f t="shared" si="3"/>
        <v>79.202988792029885</v>
      </c>
      <c r="N24" s="10">
        <f t="shared" si="3"/>
        <v>84.245742092457419</v>
      </c>
    </row>
    <row r="25" spans="1:14" x14ac:dyDescent="0.25">
      <c r="A25" s="6">
        <v>21</v>
      </c>
      <c r="B25" s="17">
        <v>350111</v>
      </c>
      <c r="C25" s="16" t="s">
        <v>15</v>
      </c>
      <c r="D25" s="6">
        <f>'[1]46'!D31</f>
        <v>35010200021</v>
      </c>
      <c r="E25" s="16" t="s">
        <v>15</v>
      </c>
      <c r="F25" s="8">
        <v>1036</v>
      </c>
      <c r="G25" s="8">
        <v>951</v>
      </c>
      <c r="H25" s="9">
        <f t="shared" si="0"/>
        <v>1987</v>
      </c>
      <c r="I25" s="9">
        <v>817</v>
      </c>
      <c r="J25" s="9">
        <v>669</v>
      </c>
      <c r="K25" s="9">
        <f t="shared" si="1"/>
        <v>1486</v>
      </c>
      <c r="L25" s="10">
        <f t="shared" si="3"/>
        <v>78.861003861003866</v>
      </c>
      <c r="M25" s="10">
        <f t="shared" si="3"/>
        <v>70.347003154574125</v>
      </c>
      <c r="N25" s="10">
        <f t="shared" si="3"/>
        <v>74.786109713135389</v>
      </c>
    </row>
    <row r="26" spans="1:14" x14ac:dyDescent="0.25">
      <c r="A26" s="6">
        <v>22</v>
      </c>
      <c r="B26" s="17"/>
      <c r="C26" s="16"/>
      <c r="D26" s="6">
        <f>'[1]46'!D32</f>
        <v>35010200022</v>
      </c>
      <c r="E26" s="16" t="s">
        <v>18</v>
      </c>
      <c r="F26" s="8">
        <v>487</v>
      </c>
      <c r="G26" s="8">
        <v>476</v>
      </c>
      <c r="H26" s="9">
        <f t="shared" si="0"/>
        <v>963</v>
      </c>
      <c r="I26" s="9">
        <v>320</v>
      </c>
      <c r="J26" s="9">
        <v>340</v>
      </c>
      <c r="K26" s="9">
        <f t="shared" si="1"/>
        <v>660</v>
      </c>
      <c r="L26" s="10">
        <f t="shared" si="3"/>
        <v>65.708418891170425</v>
      </c>
      <c r="M26" s="10">
        <f t="shared" si="3"/>
        <v>71.428571428571431</v>
      </c>
      <c r="N26" s="10">
        <f t="shared" si="3"/>
        <v>68.535825545171335</v>
      </c>
    </row>
    <row r="27" spans="1:14" x14ac:dyDescent="0.25">
      <c r="A27" s="6">
        <v>23</v>
      </c>
      <c r="B27" s="17">
        <v>350112</v>
      </c>
      <c r="C27" s="16" t="s">
        <v>16</v>
      </c>
      <c r="D27" s="6">
        <f>'[1]46'!D33</f>
        <v>35010200023</v>
      </c>
      <c r="E27" s="16" t="s">
        <v>16</v>
      </c>
      <c r="F27" s="8">
        <v>669</v>
      </c>
      <c r="G27" s="8">
        <v>653</v>
      </c>
      <c r="H27" s="9">
        <f t="shared" si="0"/>
        <v>1322</v>
      </c>
      <c r="I27" s="9">
        <v>442</v>
      </c>
      <c r="J27" s="9">
        <v>419</v>
      </c>
      <c r="K27" s="9">
        <f t="shared" si="1"/>
        <v>861</v>
      </c>
      <c r="L27" s="10">
        <f t="shared" si="3"/>
        <v>66.068759342301945</v>
      </c>
      <c r="M27" s="10">
        <f t="shared" si="3"/>
        <v>64.165390505359881</v>
      </c>
      <c r="N27" s="10">
        <f t="shared" si="3"/>
        <v>65.128593040847207</v>
      </c>
    </row>
    <row r="28" spans="1:14" x14ac:dyDescent="0.25">
      <c r="A28" s="6">
        <v>24</v>
      </c>
      <c r="B28" s="16"/>
      <c r="C28" s="7"/>
      <c r="D28" s="6">
        <f>'[1]46'!D34</f>
        <v>35010200024</v>
      </c>
      <c r="E28" s="16" t="s">
        <v>19</v>
      </c>
      <c r="F28" s="8">
        <v>362</v>
      </c>
      <c r="G28" s="8">
        <v>372</v>
      </c>
      <c r="H28" s="9">
        <f t="shared" si="0"/>
        <v>734</v>
      </c>
      <c r="I28" s="9">
        <v>338</v>
      </c>
      <c r="J28" s="9">
        <v>345</v>
      </c>
      <c r="K28" s="9">
        <f t="shared" si="1"/>
        <v>683</v>
      </c>
      <c r="L28" s="10">
        <f t="shared" si="3"/>
        <v>93.370165745856355</v>
      </c>
      <c r="M28" s="10">
        <f t="shared" si="3"/>
        <v>92.741935483870961</v>
      </c>
      <c r="N28" s="10">
        <f t="shared" si="3"/>
        <v>93.051771117166211</v>
      </c>
    </row>
    <row r="29" spans="1:14" x14ac:dyDescent="0.25">
      <c r="A29" s="11" t="s">
        <v>11</v>
      </c>
      <c r="B29" s="12"/>
      <c r="C29" s="12"/>
      <c r="D29" s="12"/>
      <c r="E29" s="13"/>
      <c r="F29" s="14">
        <f t="shared" ref="F29:K29" si="4">SUM(F5:F28)</f>
        <v>18247</v>
      </c>
      <c r="G29" s="14">
        <f t="shared" si="4"/>
        <v>17554</v>
      </c>
      <c r="H29" s="14">
        <f t="shared" si="4"/>
        <v>35801</v>
      </c>
      <c r="I29" s="14">
        <f t="shared" si="4"/>
        <v>13563</v>
      </c>
      <c r="J29" s="14">
        <f t="shared" si="4"/>
        <v>12372</v>
      </c>
      <c r="K29" s="14">
        <f t="shared" si="4"/>
        <v>25935</v>
      </c>
      <c r="L29" s="15">
        <f t="shared" si="3"/>
        <v>74.330026853729379</v>
      </c>
      <c r="M29" s="15">
        <f t="shared" si="3"/>
        <v>70.479662754927659</v>
      </c>
      <c r="N29" s="15">
        <f t="shared" si="3"/>
        <v>72.442110555571077</v>
      </c>
    </row>
  </sheetData>
  <mergeCells count="11">
    <mergeCell ref="A29:E29"/>
    <mergeCell ref="A1:A4"/>
    <mergeCell ref="B1:B4"/>
    <mergeCell ref="C1:C4"/>
    <mergeCell ref="D1:D4"/>
    <mergeCell ref="E1:E4"/>
    <mergeCell ref="F1:N1"/>
    <mergeCell ref="F2:H3"/>
    <mergeCell ref="I2:N2"/>
    <mergeCell ref="I3:K3"/>
    <mergeCell ref="L3:N3"/>
  </mergeCells>
  <conditionalFormatting sqref="F29">
    <cfRule type="cellIs" dxfId="2" priority="2" operator="equal">
      <formula>18247</formula>
    </cfRule>
  </conditionalFormatting>
  <conditionalFormatting sqref="G29">
    <cfRule type="cellIs" dxfId="1" priority="3" operator="equal">
      <formula>17554</formula>
    </cfRule>
  </conditionalFormatting>
  <conditionalFormatting sqref="H29">
    <cfRule type="cellIs" dxfId="0" priority="1" operator="equal">
      <formula>35801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2025-07-10T02:49:01Z</dcterms:created>
  <dcterms:modified xsi:type="dcterms:W3CDTF">2025-07-10T02:56:51Z</dcterms:modified>
</cp:coreProperties>
</file>