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tfi\OneDrive\Documents\KOMIFO\Kominfo 2\"/>
    </mc:Choice>
  </mc:AlternateContent>
  <xr:revisionPtr revIDLastSave="0" documentId="8_{2FFCA99A-72FE-452A-BD79-5CB41C3A46F7}" xr6:coauthVersionLast="47" xr6:coauthVersionMax="47" xr10:uidLastSave="{00000000-0000-0000-0000-000000000000}"/>
  <bookViews>
    <workbookView xWindow="-105" yWindow="0" windowWidth="16365" windowHeight="15585" xr2:uid="{332538BB-5429-43C2-8753-3FF2C9542B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3" i="1"/>
  <c r="D4" i="1" l="1"/>
  <c r="C7" i="1"/>
  <c r="C9" i="1"/>
  <c r="D7" i="1"/>
  <c r="D9" i="1"/>
  <c r="E4" i="1"/>
  <c r="C6" i="1"/>
  <c r="C8" i="1"/>
  <c r="C11" i="1"/>
  <c r="D6" i="1"/>
  <c r="D8" i="1"/>
  <c r="D11" i="1" l="1"/>
  <c r="E11" i="1"/>
  <c r="E8" i="1"/>
  <c r="E6" i="1"/>
  <c r="E9" i="1"/>
  <c r="E7" i="1"/>
</calcChain>
</file>

<file path=xl/sharedStrings.xml><?xml version="1.0" encoding="utf-8"?>
<sst xmlns="http://schemas.openxmlformats.org/spreadsheetml/2006/main" count="22" uniqueCount="20">
  <si>
    <t>NO</t>
  </si>
  <si>
    <t>VARIABEL</t>
  </si>
  <si>
    <t>JUMLAH</t>
  </si>
  <si>
    <t>PERSENTASE</t>
  </si>
  <si>
    <t xml:space="preserve">LAKI-LAKI </t>
  </si>
  <si>
    <t xml:space="preserve"> PEREMPUAN </t>
  </si>
  <si>
    <t>LAKI-LAKI+
PEREMPUAN</t>
  </si>
  <si>
    <t xml:space="preserve"> PEREMPUAN</t>
  </si>
  <si>
    <t>PENDUDUK BERUMUR 15 TAHUN KE ATAS</t>
  </si>
  <si>
    <t>PENDUDUK BERUMUR 15 TAHUN KE ATAS YANG MELEK HURUF</t>
  </si>
  <si>
    <t>PERSENTASE PENDIDIKAN TERTINGGI YANG DITAMATKAN:</t>
  </si>
  <si>
    <t>a. TIDAK MEMILIKI IJAZAH SD</t>
  </si>
  <si>
    <t>b. SD/MI</t>
  </si>
  <si>
    <t>c. SMP/ MTs</t>
  </si>
  <si>
    <t>d. SMA/ MA</t>
  </si>
  <si>
    <t>e. SEKOLAH MENENGAH KEJURUAN</t>
  </si>
  <si>
    <t>f.  DIPLOMA I/DIPLOMA II</t>
  </si>
  <si>
    <t>g. AKADEMI/DIPLOMA III</t>
  </si>
  <si>
    <t>h. S1/DIPLOMA IV</t>
  </si>
  <si>
    <t>i. S2/S3 (MASTER/DOKTOR)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</si>
</sst>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7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7" fontId="2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wrapText="1"/>
    </xf>
    <xf numFmtId="37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7" fontId="2" fillId="0" borderId="2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7" fontId="2" fillId="0" borderId="6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7" fontId="2" fillId="0" borderId="7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04077-CD1F-453A-B0C6-632AE8D28C3C}">
  <dimension ref="A1:H14"/>
  <sheetViews>
    <sheetView tabSelected="1" zoomScale="115" zoomScaleNormal="115" workbookViewId="0">
      <selection activeCell="G19" sqref="G19"/>
    </sheetView>
  </sheetViews>
  <sheetFormatPr defaultRowHeight="15" x14ac:dyDescent="0.25"/>
  <cols>
    <col min="2" max="2" width="53.42578125" customWidth="1"/>
    <col min="3" max="3" width="15.7109375" customWidth="1"/>
    <col min="4" max="4" width="12.140625" bestFit="1" customWidth="1"/>
    <col min="5" max="5" width="17.5703125" customWidth="1"/>
    <col min="6" max="6" width="9.140625" customWidth="1"/>
    <col min="7" max="7" width="11.5703125" customWidth="1"/>
    <col min="8" max="8" width="14.5703125" customWidth="1"/>
  </cols>
  <sheetData>
    <row r="1" spans="1:8" x14ac:dyDescent="0.25">
      <c r="A1" s="17" t="s">
        <v>0</v>
      </c>
      <c r="B1" s="17" t="s">
        <v>1</v>
      </c>
      <c r="C1" s="18" t="s">
        <v>2</v>
      </c>
      <c r="D1" s="19"/>
      <c r="E1" s="20"/>
      <c r="F1" s="18" t="s">
        <v>3</v>
      </c>
      <c r="G1" s="19"/>
      <c r="H1" s="20"/>
    </row>
    <row r="2" spans="1:8" ht="30.75" customHeight="1" x14ac:dyDescent="0.25">
      <c r="A2" s="21"/>
      <c r="B2" s="21"/>
      <c r="C2" s="1" t="s">
        <v>4</v>
      </c>
      <c r="D2" s="1" t="s">
        <v>5</v>
      </c>
      <c r="E2" s="2" t="s">
        <v>6</v>
      </c>
      <c r="F2" s="2" t="s">
        <v>4</v>
      </c>
      <c r="G2" s="1" t="s">
        <v>7</v>
      </c>
      <c r="H2" s="2" t="s">
        <v>6</v>
      </c>
    </row>
    <row r="3" spans="1:8" x14ac:dyDescent="0.25">
      <c r="A3" s="3">
        <v>1</v>
      </c>
      <c r="B3" s="4" t="s">
        <v>8</v>
      </c>
      <c r="C3" s="5">
        <v>242398</v>
      </c>
      <c r="D3" s="5">
        <v>241600</v>
      </c>
      <c r="E3" s="6">
        <f t="shared" ref="E3:E4" si="0">SUM(C3:D3)</f>
        <v>483998</v>
      </c>
      <c r="F3" s="7"/>
      <c r="G3" s="7"/>
      <c r="H3" s="7"/>
    </row>
    <row r="4" spans="1:8" ht="18.75" customHeight="1" x14ac:dyDescent="0.25">
      <c r="A4" s="8">
        <v>2</v>
      </c>
      <c r="B4" s="9" t="s">
        <v>9</v>
      </c>
      <c r="C4" s="10">
        <f>(93.69/100)*C3</f>
        <v>227102.6862</v>
      </c>
      <c r="D4" s="10">
        <f>(93.48/100)*D3</f>
        <v>225847.68000000002</v>
      </c>
      <c r="E4" s="11">
        <f t="shared" si="0"/>
        <v>452950.36620000005</v>
      </c>
      <c r="F4" s="12">
        <v>93.69</v>
      </c>
      <c r="G4" s="12">
        <v>93.48</v>
      </c>
      <c r="H4" s="12">
        <v>93.59</v>
      </c>
    </row>
    <row r="5" spans="1:8" ht="16.5" customHeight="1" x14ac:dyDescent="0.25">
      <c r="A5" s="8">
        <v>3</v>
      </c>
      <c r="B5" s="9" t="s">
        <v>10</v>
      </c>
      <c r="C5" s="13"/>
      <c r="D5" s="13"/>
      <c r="E5" s="14"/>
      <c r="F5" s="15"/>
      <c r="G5" s="15"/>
      <c r="H5" s="15"/>
    </row>
    <row r="6" spans="1:8" x14ac:dyDescent="0.25">
      <c r="A6" s="8"/>
      <c r="B6" s="16" t="s">
        <v>11</v>
      </c>
      <c r="C6" s="10">
        <f>(8.13/100)*C4</f>
        <v>18463.448388060002</v>
      </c>
      <c r="D6" s="10">
        <f>(14.99/100)*D4</f>
        <v>33854.567232000001</v>
      </c>
      <c r="E6" s="14">
        <f t="shared" ref="E6:E9" si="1">SUM(C6:D6)</f>
        <v>52318.015620060003</v>
      </c>
      <c r="F6" s="15">
        <v>8.1300000000000008</v>
      </c>
      <c r="G6" s="15">
        <v>14.99</v>
      </c>
      <c r="H6" s="15">
        <v>11.55</v>
      </c>
    </row>
    <row r="7" spans="1:8" x14ac:dyDescent="0.25">
      <c r="A7" s="8"/>
      <c r="B7" s="16" t="s">
        <v>12</v>
      </c>
      <c r="C7" s="10">
        <f>(39.85/100)*C4</f>
        <v>90500.42045070001</v>
      </c>
      <c r="D7" s="10">
        <f>(35.71/100)*D4</f>
        <v>80650.20652800001</v>
      </c>
      <c r="E7" s="14">
        <f t="shared" si="1"/>
        <v>171150.62697870002</v>
      </c>
      <c r="F7" s="15">
        <v>39.85</v>
      </c>
      <c r="G7" s="15">
        <v>35.71</v>
      </c>
      <c r="H7" s="15">
        <v>37.79</v>
      </c>
    </row>
    <row r="8" spans="1:8" ht="17.25" customHeight="1" x14ac:dyDescent="0.25">
      <c r="A8" s="8"/>
      <c r="B8" s="16" t="s">
        <v>13</v>
      </c>
      <c r="C8" s="10">
        <f>(25.3/100)*C4</f>
        <v>57456.979608599999</v>
      </c>
      <c r="D8" s="10">
        <f>(26.14/100)*D4</f>
        <v>59036.583552000011</v>
      </c>
      <c r="E8" s="14">
        <f t="shared" si="1"/>
        <v>116493.56316060001</v>
      </c>
      <c r="F8" s="15">
        <v>25.3</v>
      </c>
      <c r="G8" s="15">
        <v>26.14</v>
      </c>
      <c r="H8" s="15">
        <v>25.72</v>
      </c>
    </row>
    <row r="9" spans="1:8" ht="15" customHeight="1" x14ac:dyDescent="0.25">
      <c r="A9" s="8"/>
      <c r="B9" s="16" t="s">
        <v>14</v>
      </c>
      <c r="C9" s="22">
        <f>(20.75/100)*C4</f>
        <v>47123.807386499997</v>
      </c>
      <c r="D9" s="22">
        <f>(17.35/100)*D4</f>
        <v>39184.57248000001</v>
      </c>
      <c r="E9" s="23">
        <f t="shared" si="1"/>
        <v>86308.379866500007</v>
      </c>
      <c r="F9" s="24">
        <v>20.75</v>
      </c>
      <c r="G9" s="24">
        <v>17.350000000000001</v>
      </c>
      <c r="H9" s="24">
        <v>19.05</v>
      </c>
    </row>
    <row r="10" spans="1:8" ht="18.75" customHeight="1" x14ac:dyDescent="0.25">
      <c r="A10" s="8"/>
      <c r="B10" s="16" t="s">
        <v>15</v>
      </c>
      <c r="C10" s="25"/>
      <c r="D10" s="25"/>
      <c r="E10" s="26"/>
      <c r="F10" s="27"/>
      <c r="G10" s="27"/>
      <c r="H10" s="27"/>
    </row>
    <row r="11" spans="1:8" ht="18.75" customHeight="1" x14ac:dyDescent="0.25">
      <c r="A11" s="8"/>
      <c r="B11" s="16" t="s">
        <v>16</v>
      </c>
      <c r="C11" s="22">
        <f>(5.97/100)*C4</f>
        <v>13558.030366139999</v>
      </c>
      <c r="D11" s="22">
        <f>(5.81/100)*D4</f>
        <v>13121.750208000001</v>
      </c>
      <c r="E11" s="23">
        <f>SUM(C11:D11)</f>
        <v>26679.780574140001</v>
      </c>
      <c r="F11" s="24">
        <v>5.97</v>
      </c>
      <c r="G11" s="24">
        <v>5.81</v>
      </c>
      <c r="H11" s="24">
        <v>5.89</v>
      </c>
    </row>
    <row r="12" spans="1:8" ht="19.5" customHeight="1" x14ac:dyDescent="0.25">
      <c r="A12" s="8"/>
      <c r="B12" s="16" t="s">
        <v>17</v>
      </c>
      <c r="C12" s="28"/>
      <c r="D12" s="28"/>
      <c r="E12" s="29"/>
      <c r="F12" s="30"/>
      <c r="G12" s="30"/>
      <c r="H12" s="30"/>
    </row>
    <row r="13" spans="1:8" ht="24" customHeight="1" x14ac:dyDescent="0.25">
      <c r="A13" s="8"/>
      <c r="B13" s="16" t="s">
        <v>18</v>
      </c>
      <c r="C13" s="28"/>
      <c r="D13" s="28"/>
      <c r="E13" s="29"/>
      <c r="F13" s="30"/>
      <c r="G13" s="30"/>
      <c r="H13" s="30"/>
    </row>
    <row r="14" spans="1:8" ht="20.25" customHeight="1" x14ac:dyDescent="0.25">
      <c r="A14" s="8"/>
      <c r="B14" s="16" t="s">
        <v>19</v>
      </c>
      <c r="C14" s="25"/>
      <c r="D14" s="25"/>
      <c r="E14" s="26"/>
      <c r="F14" s="27"/>
      <c r="G14" s="27"/>
      <c r="H14" s="27"/>
    </row>
  </sheetData>
  <mergeCells count="16">
    <mergeCell ref="C11:C14"/>
    <mergeCell ref="D11:D14"/>
    <mergeCell ref="E11:E14"/>
    <mergeCell ref="F11:F14"/>
    <mergeCell ref="G11:G14"/>
    <mergeCell ref="H11:H14"/>
    <mergeCell ref="A1:A2"/>
    <mergeCell ref="B1:B2"/>
    <mergeCell ref="C1:E1"/>
    <mergeCell ref="F1:H1"/>
    <mergeCell ref="C9:C10"/>
    <mergeCell ref="D9:D10"/>
    <mergeCell ref="E9:E10"/>
    <mergeCell ref="F9:F10"/>
    <mergeCell ref="G9:G10"/>
    <mergeCell ref="H9:H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2025-07-08T11:14:20Z</dcterms:created>
  <dcterms:modified xsi:type="dcterms:W3CDTF">2025-07-08T12:00:48Z</dcterms:modified>
</cp:coreProperties>
</file>