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1" documentId="8_{3C3719B9-2112-435A-B0A2-36361AABE967}" xr6:coauthVersionLast="47" xr6:coauthVersionMax="47" xr10:uidLastSave="{80C9A83B-DC5C-4428-A41E-43BCD3C8898E}"/>
  <bookViews>
    <workbookView xWindow="-105" yWindow="0" windowWidth="14610" windowHeight="15585" xr2:uid="{581A9148-7AC6-4545-971D-ECD4242142C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I27" i="1"/>
  <c r="I26" i="1"/>
  <c r="I25" i="1"/>
  <c r="I24" i="1"/>
  <c r="I23" i="1"/>
  <c r="I22" i="1"/>
  <c r="D22" i="1"/>
  <c r="D23" i="1"/>
  <c r="D24" i="1"/>
  <c r="D25" i="1"/>
  <c r="D26" i="1"/>
  <c r="D27" i="1"/>
  <c r="O28" i="1"/>
  <c r="P28" i="1" s="1"/>
  <c r="N28" i="1"/>
  <c r="L28" i="1"/>
  <c r="J28" i="1"/>
  <c r="K28" i="1" s="1"/>
  <c r="H28" i="1"/>
  <c r="G28" i="1"/>
  <c r="P27" i="1"/>
  <c r="K27" i="1"/>
  <c r="F21" i="1"/>
  <c r="I21" i="1" s="1"/>
  <c r="E21" i="1"/>
  <c r="D21" i="1"/>
  <c r="P26" i="1"/>
  <c r="K26" i="1"/>
  <c r="F20" i="1"/>
  <c r="I20" i="1" s="1"/>
  <c r="E20" i="1"/>
  <c r="D20" i="1"/>
  <c r="C20" i="1"/>
  <c r="B20" i="1"/>
  <c r="P25" i="1"/>
  <c r="K25" i="1"/>
  <c r="F19" i="1"/>
  <c r="I19" i="1" s="1"/>
  <c r="E19" i="1"/>
  <c r="D19" i="1"/>
  <c r="P24" i="1"/>
  <c r="K24" i="1"/>
  <c r="F18" i="1"/>
  <c r="M18" i="1" s="1"/>
  <c r="E18" i="1"/>
  <c r="D18" i="1"/>
  <c r="C18" i="1"/>
  <c r="B18" i="1"/>
  <c r="P23" i="1"/>
  <c r="K23" i="1"/>
  <c r="F17" i="1"/>
  <c r="I17" i="1" s="1"/>
  <c r="E17" i="1"/>
  <c r="D17" i="1"/>
  <c r="P22" i="1"/>
  <c r="K22" i="1"/>
  <c r="F16" i="1"/>
  <c r="I16" i="1" s="1"/>
  <c r="E16" i="1"/>
  <c r="D16" i="1"/>
  <c r="C16" i="1"/>
  <c r="B16" i="1"/>
  <c r="P21" i="1"/>
  <c r="K21" i="1"/>
  <c r="F15" i="1"/>
  <c r="I15" i="1" s="1"/>
  <c r="E15" i="1"/>
  <c r="D15" i="1"/>
  <c r="P20" i="1"/>
  <c r="K20" i="1"/>
  <c r="F14" i="1"/>
  <c r="M14" i="1" s="1"/>
  <c r="E14" i="1"/>
  <c r="D14" i="1"/>
  <c r="C14" i="1"/>
  <c r="B14" i="1"/>
  <c r="P19" i="1"/>
  <c r="K19" i="1"/>
  <c r="F13" i="1"/>
  <c r="I13" i="1" s="1"/>
  <c r="E13" i="1"/>
  <c r="D13" i="1"/>
  <c r="P18" i="1"/>
  <c r="K18" i="1"/>
  <c r="F12" i="1"/>
  <c r="I12" i="1" s="1"/>
  <c r="E12" i="1"/>
  <c r="D12" i="1"/>
  <c r="C12" i="1"/>
  <c r="B12" i="1"/>
  <c r="P17" i="1"/>
  <c r="K17" i="1"/>
  <c r="F11" i="1"/>
  <c r="I11" i="1" s="1"/>
  <c r="E11" i="1"/>
  <c r="D11" i="1"/>
  <c r="P16" i="1"/>
  <c r="K16" i="1"/>
  <c r="F10" i="1"/>
  <c r="I10" i="1" s="1"/>
  <c r="E10" i="1"/>
  <c r="D10" i="1"/>
  <c r="C10" i="1"/>
  <c r="B10" i="1"/>
  <c r="P15" i="1"/>
  <c r="K15" i="1"/>
  <c r="F9" i="1"/>
  <c r="I9" i="1" s="1"/>
  <c r="E9" i="1"/>
  <c r="D9" i="1"/>
  <c r="P14" i="1"/>
  <c r="K14" i="1"/>
  <c r="F8" i="1"/>
  <c r="I8" i="1" s="1"/>
  <c r="E8" i="1"/>
  <c r="D8" i="1"/>
  <c r="C8" i="1"/>
  <c r="B8" i="1"/>
  <c r="P13" i="1"/>
  <c r="K13" i="1"/>
  <c r="F7" i="1"/>
  <c r="I7" i="1" s="1"/>
  <c r="E7" i="1"/>
  <c r="D7" i="1"/>
  <c r="P12" i="1"/>
  <c r="K12" i="1"/>
  <c r="F6" i="1"/>
  <c r="M6" i="1" s="1"/>
  <c r="E6" i="1"/>
  <c r="D6" i="1"/>
  <c r="C6" i="1"/>
  <c r="B6" i="1"/>
  <c r="P11" i="1"/>
  <c r="K11" i="1"/>
  <c r="F5" i="1"/>
  <c r="I5" i="1" s="1"/>
  <c r="E5" i="1"/>
  <c r="D5" i="1"/>
  <c r="P10" i="1"/>
  <c r="K10" i="1"/>
  <c r="F4" i="1"/>
  <c r="M4" i="1" s="1"/>
  <c r="E4" i="1"/>
  <c r="D4" i="1"/>
  <c r="C4" i="1"/>
  <c r="B4" i="1"/>
  <c r="P9" i="1"/>
  <c r="K9" i="1"/>
  <c r="P8" i="1"/>
  <c r="K8" i="1"/>
  <c r="P7" i="1"/>
  <c r="K7" i="1"/>
  <c r="P6" i="1"/>
  <c r="K6" i="1"/>
  <c r="P5" i="1"/>
  <c r="K5" i="1"/>
  <c r="P4" i="1"/>
  <c r="K4" i="1"/>
  <c r="M16" i="1" l="1"/>
  <c r="M17" i="1"/>
  <c r="M8" i="1"/>
  <c r="M9" i="1"/>
  <c r="I14" i="1"/>
  <c r="M12" i="1"/>
  <c r="M20" i="1"/>
  <c r="I18" i="1"/>
  <c r="M5" i="1"/>
  <c r="M13" i="1"/>
  <c r="M21" i="1"/>
  <c r="I6" i="1"/>
  <c r="M10" i="1"/>
  <c r="M7" i="1"/>
  <c r="M11" i="1"/>
  <c r="M15" i="1"/>
  <c r="M19" i="1"/>
  <c r="F28" i="1"/>
  <c r="I4" i="1"/>
  <c r="I28" i="1" l="1"/>
  <c r="M28" i="1"/>
</calcChain>
</file>

<file path=xl/sharedStrings.xml><?xml version="1.0" encoding="utf-8"?>
<sst xmlns="http://schemas.openxmlformats.org/spreadsheetml/2006/main" count="31" uniqueCount="21">
  <si>
    <t>NO</t>
  </si>
  <si>
    <t>KECAMATAN</t>
  </si>
  <si>
    <t>PUSKESMAS</t>
  </si>
  <si>
    <t>SASARAN BALITA (USIA 0-59 BULAN)</t>
  </si>
  <si>
    <t>SASARAN ANAK BALITA (USIA 12-59 BULAN)</t>
  </si>
  <si>
    <t>BALITA MEMILIKI BUKU KIA</t>
  </si>
  <si>
    <t>BALITA DIPANTAU PERTUMBUHAN DAN PERKEMBANGAN</t>
  </si>
  <si>
    <t>BALITA DILAYANI SDIDTK</t>
  </si>
  <si>
    <t>BALITA SAKIT</t>
  </si>
  <si>
    <t>BALITA DILAYANI MTBS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</si>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</sst>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vertical="center"/>
    </xf>
    <xf numFmtId="37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37" fontId="3" fillId="0" borderId="1" xfId="0" applyNumberFormat="1" applyFont="1" applyBorder="1" applyAlignment="1">
      <alignment horizontal="right" vertical="center"/>
    </xf>
    <xf numFmtId="37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F12">
            <v>122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1">
          <cell r="F11">
            <v>144</v>
          </cell>
        </row>
      </sheetData>
      <sheetData sheetId="45">
        <row r="11">
          <cell r="B11">
            <v>350101</v>
          </cell>
        </row>
      </sheetData>
      <sheetData sheetId="46">
        <row r="13">
          <cell r="B13">
            <v>350101</v>
          </cell>
        </row>
      </sheetData>
      <sheetData sheetId="47">
        <row r="12">
          <cell r="D12">
            <v>35010200001</v>
          </cell>
        </row>
      </sheetData>
      <sheetData sheetId="48">
        <row r="13">
          <cell r="B13">
            <v>350101</v>
          </cell>
        </row>
      </sheetData>
      <sheetData sheetId="49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50">
        <row r="11">
          <cell r="B11">
            <v>350101</v>
          </cell>
        </row>
      </sheetData>
      <sheetData sheetId="51">
        <row r="12">
          <cell r="B12">
            <v>350101</v>
          </cell>
          <cell r="H12">
            <v>1404</v>
          </cell>
        </row>
        <row r="13">
          <cell r="H13">
            <v>858</v>
          </cell>
        </row>
        <row r="14">
          <cell r="H14">
            <v>1382</v>
          </cell>
        </row>
        <row r="15">
          <cell r="H15">
            <v>802</v>
          </cell>
        </row>
        <row r="16">
          <cell r="H16">
            <v>1303</v>
          </cell>
        </row>
        <row r="17">
          <cell r="H17">
            <v>645</v>
          </cell>
        </row>
        <row r="18">
          <cell r="H18">
            <v>1501</v>
          </cell>
        </row>
        <row r="19">
          <cell r="H19">
            <v>3268</v>
          </cell>
        </row>
        <row r="20">
          <cell r="H20">
            <v>1602</v>
          </cell>
        </row>
        <row r="21">
          <cell r="H21">
            <v>1230</v>
          </cell>
        </row>
        <row r="22">
          <cell r="H22">
            <v>1939</v>
          </cell>
        </row>
        <row r="23">
          <cell r="H23">
            <v>592</v>
          </cell>
        </row>
        <row r="24">
          <cell r="H24">
            <v>1705</v>
          </cell>
        </row>
        <row r="25">
          <cell r="H25">
            <v>1378</v>
          </cell>
        </row>
        <row r="26">
          <cell r="H26">
            <v>1347</v>
          </cell>
        </row>
        <row r="27">
          <cell r="H27">
            <v>1316</v>
          </cell>
        </row>
        <row r="28">
          <cell r="H28">
            <v>2075</v>
          </cell>
        </row>
        <row r="29">
          <cell r="H29">
            <v>1145</v>
          </cell>
        </row>
      </sheetData>
      <sheetData sheetId="52"/>
      <sheetData sheetId="53">
        <row r="10">
          <cell r="B10">
            <v>350101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D073-4AA9-48A0-900D-1225DB537469}">
  <dimension ref="A1:P28"/>
  <sheetViews>
    <sheetView tabSelected="1" zoomScale="78" workbookViewId="0">
      <selection activeCell="A4" sqref="A4:XFD4"/>
    </sheetView>
  </sheetViews>
  <sheetFormatPr defaultRowHeight="15"/>
  <cols>
    <col min="2" max="2" width="15.85546875" customWidth="1"/>
    <col min="3" max="3" width="11.42578125" customWidth="1"/>
    <col min="4" max="4" width="16.7109375" customWidth="1"/>
    <col min="5" max="5" width="12" customWidth="1"/>
    <col min="6" max="6" width="19.140625" customWidth="1"/>
    <col min="7" max="7" width="23.140625" customWidth="1"/>
  </cols>
  <sheetData>
    <row r="1" spans="1:16">
      <c r="A1" s="22" t="s">
        <v>0</v>
      </c>
      <c r="B1" s="25" t="s">
        <v>13</v>
      </c>
      <c r="C1" s="22" t="s">
        <v>1</v>
      </c>
      <c r="D1" s="25" t="s">
        <v>14</v>
      </c>
      <c r="E1" s="22" t="s">
        <v>2</v>
      </c>
      <c r="F1" s="22" t="s">
        <v>3</v>
      </c>
      <c r="G1" s="22" t="s">
        <v>4</v>
      </c>
      <c r="H1" s="22" t="s">
        <v>5</v>
      </c>
      <c r="I1" s="23"/>
      <c r="J1" s="22" t="s">
        <v>6</v>
      </c>
      <c r="K1" s="23"/>
      <c r="L1" s="22" t="s">
        <v>7</v>
      </c>
      <c r="M1" s="23"/>
      <c r="N1" s="24" t="s">
        <v>8</v>
      </c>
      <c r="O1" s="22" t="s">
        <v>9</v>
      </c>
      <c r="P1" s="23"/>
    </row>
    <row r="2" spans="1:16" ht="31.5" customHeight="1">
      <c r="A2" s="23"/>
      <c r="B2" s="25"/>
      <c r="C2" s="23"/>
      <c r="D2" s="25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45" customHeight="1">
      <c r="A3" s="23"/>
      <c r="B3" s="25"/>
      <c r="C3" s="23"/>
      <c r="D3" s="25"/>
      <c r="E3" s="23"/>
      <c r="F3" s="23"/>
      <c r="G3" s="23"/>
      <c r="H3" s="1" t="s">
        <v>10</v>
      </c>
      <c r="I3" s="2" t="s">
        <v>11</v>
      </c>
      <c r="J3" s="1" t="s">
        <v>10</v>
      </c>
      <c r="K3" s="2" t="s">
        <v>11</v>
      </c>
      <c r="L3" s="1" t="s">
        <v>10</v>
      </c>
      <c r="M3" s="2" t="s">
        <v>11</v>
      </c>
      <c r="N3" s="3" t="s">
        <v>10</v>
      </c>
      <c r="O3" s="1" t="s">
        <v>10</v>
      </c>
      <c r="P3" s="2" t="s">
        <v>11</v>
      </c>
    </row>
    <row r="4" spans="1:16">
      <c r="A4" s="4">
        <v>1</v>
      </c>
      <c r="B4" s="4">
        <f>'[1]45'!B11</f>
        <v>350101</v>
      </c>
      <c r="C4" s="5" t="str">
        <f>'[1]9'!C9</f>
        <v>Donorojo</v>
      </c>
      <c r="D4" s="4">
        <f>'[1]45'!D11</f>
        <v>35010200001</v>
      </c>
      <c r="E4" s="5" t="str">
        <f>'[1]9'!E9</f>
        <v>Donorojo</v>
      </c>
      <c r="F4" s="6">
        <f>'[1]47'!H12</f>
        <v>1404</v>
      </c>
      <c r="G4" s="7">
        <v>1109</v>
      </c>
      <c r="H4" s="8">
        <v>1284</v>
      </c>
      <c r="I4" s="9">
        <f t="shared" ref="I4:I27" si="0">H4/$F4*100</f>
        <v>91.452991452991455</v>
      </c>
      <c r="J4" s="8">
        <v>1039</v>
      </c>
      <c r="K4" s="9">
        <f t="shared" ref="K4:K28" si="1">J4/$G4*100</f>
        <v>93.688007213706044</v>
      </c>
      <c r="L4" s="10">
        <v>426</v>
      </c>
      <c r="M4" s="9">
        <f t="shared" ref="M4:M28" si="2">L4/$F4*100</f>
        <v>30.341880341880341</v>
      </c>
      <c r="N4" s="11">
        <v>181</v>
      </c>
      <c r="O4" s="10">
        <v>181</v>
      </c>
      <c r="P4" s="9">
        <f t="shared" ref="P4:P28" si="3">O4/N4*100</f>
        <v>100</v>
      </c>
    </row>
    <row r="5" spans="1:16">
      <c r="A5" s="4">
        <v>2</v>
      </c>
      <c r="B5" s="4"/>
      <c r="C5" s="5"/>
      <c r="D5" s="4">
        <f>'[1]45'!D12</f>
        <v>35010200002</v>
      </c>
      <c r="E5" s="5" t="str">
        <f>'[1]9'!E10</f>
        <v>Kalak</v>
      </c>
      <c r="F5" s="6">
        <f>'[1]47'!H13</f>
        <v>858</v>
      </c>
      <c r="G5" s="7">
        <v>706</v>
      </c>
      <c r="H5" s="8">
        <v>780</v>
      </c>
      <c r="I5" s="9">
        <f t="shared" si="0"/>
        <v>90.909090909090907</v>
      </c>
      <c r="J5" s="8">
        <v>643</v>
      </c>
      <c r="K5" s="9">
        <f t="shared" si="1"/>
        <v>91.07648725212465</v>
      </c>
      <c r="L5" s="10">
        <v>138</v>
      </c>
      <c r="M5" s="9">
        <f t="shared" si="2"/>
        <v>16.083916083916083</v>
      </c>
      <c r="N5" s="11">
        <v>9</v>
      </c>
      <c r="O5" s="10">
        <v>9</v>
      </c>
      <c r="P5" s="9">
        <f t="shared" si="3"/>
        <v>100</v>
      </c>
    </row>
    <row r="6" spans="1:16">
      <c r="A6" s="4">
        <v>3</v>
      </c>
      <c r="B6" s="4">
        <f>'[1]45'!B13</f>
        <v>350102</v>
      </c>
      <c r="C6" s="5" t="str">
        <f>'[1]9'!C11</f>
        <v>Punung</v>
      </c>
      <c r="D6" s="4">
        <f>'[1]45'!D13</f>
        <v>35010200003</v>
      </c>
      <c r="E6" s="5" t="str">
        <f>'[1]9'!E11</f>
        <v>Punung</v>
      </c>
      <c r="F6" s="6">
        <f>'[1]47'!H14</f>
        <v>1382</v>
      </c>
      <c r="G6" s="12">
        <v>1098</v>
      </c>
      <c r="H6" s="8">
        <v>1448</v>
      </c>
      <c r="I6" s="9">
        <f t="shared" si="0"/>
        <v>104.77568740955137</v>
      </c>
      <c r="J6" s="8">
        <v>1173</v>
      </c>
      <c r="K6" s="9">
        <f t="shared" si="1"/>
        <v>106.83060109289617</v>
      </c>
      <c r="L6" s="10">
        <v>294</v>
      </c>
      <c r="M6" s="9">
        <f t="shared" si="2"/>
        <v>21.273516642547033</v>
      </c>
      <c r="N6" s="11">
        <v>101</v>
      </c>
      <c r="O6" s="10">
        <v>101</v>
      </c>
      <c r="P6" s="9">
        <f t="shared" si="3"/>
        <v>100</v>
      </c>
    </row>
    <row r="7" spans="1:16">
      <c r="A7" s="4">
        <v>4</v>
      </c>
      <c r="B7" s="4"/>
      <c r="C7" s="5"/>
      <c r="D7" s="4">
        <f>'[1]45'!D14</f>
        <v>35010200004</v>
      </c>
      <c r="E7" s="5" t="str">
        <f>'[1]9'!E12</f>
        <v>Gondosari</v>
      </c>
      <c r="F7" s="6">
        <f>'[1]47'!H15</f>
        <v>802</v>
      </c>
      <c r="G7" s="12">
        <v>660</v>
      </c>
      <c r="H7" s="8">
        <v>582</v>
      </c>
      <c r="I7" s="9">
        <f t="shared" si="0"/>
        <v>72.568578553615964</v>
      </c>
      <c r="J7" s="8">
        <v>487</v>
      </c>
      <c r="K7" s="9">
        <f t="shared" si="1"/>
        <v>73.787878787878796</v>
      </c>
      <c r="L7" s="10">
        <v>274</v>
      </c>
      <c r="M7" s="9">
        <f t="shared" si="2"/>
        <v>34.164588528678301</v>
      </c>
      <c r="N7" s="11">
        <v>214</v>
      </c>
      <c r="O7" s="10">
        <v>214</v>
      </c>
      <c r="P7" s="9">
        <f t="shared" si="3"/>
        <v>100</v>
      </c>
    </row>
    <row r="8" spans="1:16">
      <c r="A8" s="4">
        <v>5</v>
      </c>
      <c r="B8" s="4">
        <f>'[1]45'!B15</f>
        <v>350103</v>
      </c>
      <c r="C8" s="5" t="str">
        <f>'[1]9'!C13</f>
        <v>Pringkuku</v>
      </c>
      <c r="D8" s="4">
        <f>'[1]45'!D15</f>
        <v>35010200005</v>
      </c>
      <c r="E8" s="5" t="str">
        <f>'[1]9'!E13</f>
        <v>Pringkuku</v>
      </c>
      <c r="F8" s="6">
        <f>'[1]47'!H16</f>
        <v>1303</v>
      </c>
      <c r="G8" s="12">
        <v>1047</v>
      </c>
      <c r="H8" s="8">
        <v>1079</v>
      </c>
      <c r="I8" s="9">
        <f t="shared" si="0"/>
        <v>82.80890253261704</v>
      </c>
      <c r="J8" s="8">
        <v>878</v>
      </c>
      <c r="K8" s="9">
        <f t="shared" si="1"/>
        <v>83.858643744030559</v>
      </c>
      <c r="L8" s="10">
        <v>128</v>
      </c>
      <c r="M8" s="9">
        <f t="shared" si="2"/>
        <v>9.8234842670759779</v>
      </c>
      <c r="N8" s="11">
        <v>60</v>
      </c>
      <c r="O8" s="10">
        <v>60</v>
      </c>
      <c r="P8" s="9">
        <f t="shared" si="3"/>
        <v>100</v>
      </c>
    </row>
    <row r="9" spans="1:16">
      <c r="A9" s="4">
        <v>6</v>
      </c>
      <c r="B9" s="4"/>
      <c r="C9" s="5"/>
      <c r="D9" s="4">
        <f>'[1]45'!D16</f>
        <v>35010200006</v>
      </c>
      <c r="E9" s="5" t="str">
        <f>'[1]9'!E14</f>
        <v>Candi</v>
      </c>
      <c r="F9" s="6">
        <f>'[1]47'!H17</f>
        <v>645</v>
      </c>
      <c r="G9" s="12">
        <v>535</v>
      </c>
      <c r="H9" s="8">
        <v>514</v>
      </c>
      <c r="I9" s="9">
        <f t="shared" si="0"/>
        <v>79.689922480620154</v>
      </c>
      <c r="J9" s="8">
        <v>416</v>
      </c>
      <c r="K9" s="9">
        <f t="shared" si="1"/>
        <v>77.757009345794387</v>
      </c>
      <c r="L9" s="10">
        <v>91</v>
      </c>
      <c r="M9" s="9">
        <f t="shared" si="2"/>
        <v>14.108527131782948</v>
      </c>
      <c r="N9" s="11">
        <v>190</v>
      </c>
      <c r="O9" s="10">
        <v>190</v>
      </c>
      <c r="P9" s="9">
        <f t="shared" si="3"/>
        <v>100</v>
      </c>
    </row>
    <row r="10" spans="1:16">
      <c r="A10" s="4">
        <v>7</v>
      </c>
      <c r="B10" s="4">
        <f>'[1]45'!B17</f>
        <v>350104</v>
      </c>
      <c r="C10" s="5" t="str">
        <f>'[1]9'!C15</f>
        <v>Pacitan</v>
      </c>
      <c r="D10" s="4">
        <f>'[1]45'!D17</f>
        <v>35010200007</v>
      </c>
      <c r="E10" s="5" t="str">
        <f>'[1]9'!E15</f>
        <v>Pacitan</v>
      </c>
      <c r="F10" s="6">
        <f>'[1]47'!H18</f>
        <v>1501</v>
      </c>
      <c r="G10" s="12">
        <v>1187</v>
      </c>
      <c r="H10" s="8">
        <v>1288</v>
      </c>
      <c r="I10" s="9">
        <f t="shared" si="0"/>
        <v>85.809460359760152</v>
      </c>
      <c r="J10" s="8">
        <v>1062</v>
      </c>
      <c r="K10" s="9">
        <f t="shared" si="1"/>
        <v>89.469250210614987</v>
      </c>
      <c r="L10" s="10">
        <v>397</v>
      </c>
      <c r="M10" s="9">
        <f t="shared" si="2"/>
        <v>26.449033977348435</v>
      </c>
      <c r="N10" s="11">
        <v>35</v>
      </c>
      <c r="O10" s="10">
        <v>38</v>
      </c>
      <c r="P10" s="9">
        <f t="shared" si="3"/>
        <v>108.57142857142857</v>
      </c>
    </row>
    <row r="11" spans="1:16">
      <c r="A11" s="4">
        <v>8</v>
      </c>
      <c r="B11" s="4"/>
      <c r="C11" s="5"/>
      <c r="D11" s="4">
        <f>'[1]45'!D18</f>
        <v>35010200008</v>
      </c>
      <c r="E11" s="5" t="str">
        <f>'[1]9'!E16</f>
        <v>Tanjungsari</v>
      </c>
      <c r="F11" s="6">
        <f>'[1]47'!H19</f>
        <v>3268</v>
      </c>
      <c r="G11" s="12">
        <v>2492</v>
      </c>
      <c r="H11" s="8">
        <v>3316</v>
      </c>
      <c r="I11" s="9">
        <f t="shared" si="0"/>
        <v>101.46878824969401</v>
      </c>
      <c r="J11" s="8">
        <v>2589</v>
      </c>
      <c r="K11" s="9">
        <f t="shared" si="1"/>
        <v>103.89245585874801</v>
      </c>
      <c r="L11" s="8">
        <v>1044</v>
      </c>
      <c r="M11" s="9">
        <f t="shared" si="2"/>
        <v>31.946144430844551</v>
      </c>
      <c r="N11" s="11">
        <v>114</v>
      </c>
      <c r="O11" s="10">
        <v>114</v>
      </c>
      <c r="P11" s="9">
        <f t="shared" si="3"/>
        <v>100</v>
      </c>
    </row>
    <row r="12" spans="1:16">
      <c r="A12" s="4">
        <v>9</v>
      </c>
      <c r="B12" s="4">
        <f>'[1]45'!B19</f>
        <v>350105</v>
      </c>
      <c r="C12" s="5" t="str">
        <f>'[1]9'!C17</f>
        <v>Kebonagung</v>
      </c>
      <c r="D12" s="4">
        <f>'[1]45'!D19</f>
        <v>35010200009</v>
      </c>
      <c r="E12" s="5" t="str">
        <f>'[1]9'!E17</f>
        <v>Kebonagung</v>
      </c>
      <c r="F12" s="6">
        <f>'[1]47'!H20</f>
        <v>1602</v>
      </c>
      <c r="G12" s="12">
        <v>1268</v>
      </c>
      <c r="H12" s="8">
        <v>1430</v>
      </c>
      <c r="I12" s="9">
        <f t="shared" si="0"/>
        <v>89.263420724094871</v>
      </c>
      <c r="J12" s="8">
        <v>1198</v>
      </c>
      <c r="K12" s="9">
        <f t="shared" si="1"/>
        <v>94.479495268138805</v>
      </c>
      <c r="L12" s="10">
        <v>588</v>
      </c>
      <c r="M12" s="9">
        <f t="shared" si="2"/>
        <v>36.704119850187269</v>
      </c>
      <c r="N12" s="11">
        <v>118</v>
      </c>
      <c r="O12" s="10">
        <v>119</v>
      </c>
      <c r="P12" s="9">
        <f t="shared" si="3"/>
        <v>100.84745762711864</v>
      </c>
    </row>
    <row r="13" spans="1:16">
      <c r="A13" s="4">
        <v>10</v>
      </c>
      <c r="B13" s="4"/>
      <c r="C13" s="5"/>
      <c r="D13" s="4">
        <f>'[1]45'!D20</f>
        <v>35010200010</v>
      </c>
      <c r="E13" s="5" t="str">
        <f>'[1]9'!E18</f>
        <v>Ketrowonojoyo</v>
      </c>
      <c r="F13" s="6">
        <f>'[1]47'!H21</f>
        <v>1230</v>
      </c>
      <c r="G13" s="12">
        <v>966</v>
      </c>
      <c r="H13" s="8">
        <v>1056</v>
      </c>
      <c r="I13" s="9">
        <f t="shared" si="0"/>
        <v>85.853658536585371</v>
      </c>
      <c r="J13" s="8">
        <v>865</v>
      </c>
      <c r="K13" s="9">
        <f t="shared" si="1"/>
        <v>89.544513457556945</v>
      </c>
      <c r="L13" s="10">
        <v>304</v>
      </c>
      <c r="M13" s="9">
        <f t="shared" si="2"/>
        <v>24.715447154471544</v>
      </c>
      <c r="N13" s="11">
        <v>570</v>
      </c>
      <c r="O13" s="10">
        <v>570</v>
      </c>
      <c r="P13" s="9">
        <f t="shared" si="3"/>
        <v>100</v>
      </c>
    </row>
    <row r="14" spans="1:16">
      <c r="A14" s="4">
        <v>11</v>
      </c>
      <c r="B14" s="4">
        <f>'[1]45'!B21</f>
        <v>350106</v>
      </c>
      <c r="C14" s="5" t="str">
        <f>'[1]9'!C19</f>
        <v>Arjosari</v>
      </c>
      <c r="D14" s="4">
        <f>'[1]45'!D21</f>
        <v>35010200011</v>
      </c>
      <c r="E14" s="5" t="str">
        <f>'[1]9'!E19</f>
        <v>Arjosari</v>
      </c>
      <c r="F14" s="6">
        <f>'[1]47'!H22</f>
        <v>1939</v>
      </c>
      <c r="G14" s="12">
        <v>1528</v>
      </c>
      <c r="H14" s="8">
        <v>1699</v>
      </c>
      <c r="I14" s="9">
        <f t="shared" si="0"/>
        <v>87.622485817431667</v>
      </c>
      <c r="J14" s="8">
        <v>1418</v>
      </c>
      <c r="K14" s="9">
        <f t="shared" si="1"/>
        <v>92.801047120418843</v>
      </c>
      <c r="L14" s="10">
        <v>246</v>
      </c>
      <c r="M14" s="9">
        <f t="shared" si="2"/>
        <v>12.686952037132542</v>
      </c>
      <c r="N14" s="11">
        <v>433</v>
      </c>
      <c r="O14" s="10">
        <v>437</v>
      </c>
      <c r="P14" s="9">
        <f t="shared" si="3"/>
        <v>100.92378752886837</v>
      </c>
    </row>
    <row r="15" spans="1:16">
      <c r="A15" s="4">
        <v>12</v>
      </c>
      <c r="B15" s="4"/>
      <c r="C15" s="5"/>
      <c r="D15" s="4">
        <f>'[1]45'!D22</f>
        <v>35010200012</v>
      </c>
      <c r="E15" s="5" t="str">
        <f>'[1]9'!E20</f>
        <v>Kedungbendo</v>
      </c>
      <c r="F15" s="6">
        <f>'[1]47'!H23</f>
        <v>592</v>
      </c>
      <c r="G15" s="12">
        <v>471</v>
      </c>
      <c r="H15" s="8">
        <v>536</v>
      </c>
      <c r="I15" s="9">
        <f t="shared" si="0"/>
        <v>90.540540540540533</v>
      </c>
      <c r="J15" s="8">
        <v>442</v>
      </c>
      <c r="K15" s="9">
        <f t="shared" si="1"/>
        <v>93.842887473460721</v>
      </c>
      <c r="L15" s="10">
        <v>245</v>
      </c>
      <c r="M15" s="9">
        <f t="shared" si="2"/>
        <v>41.385135135135137</v>
      </c>
      <c r="N15" s="11">
        <v>308</v>
      </c>
      <c r="O15" s="10">
        <v>308</v>
      </c>
      <c r="P15" s="9">
        <f t="shared" si="3"/>
        <v>100</v>
      </c>
    </row>
    <row r="16" spans="1:16">
      <c r="A16" s="4">
        <v>13</v>
      </c>
      <c r="B16" s="4">
        <f>'[1]45'!B23</f>
        <v>350107</v>
      </c>
      <c r="C16" s="5" t="str">
        <f>'[1]9'!C21</f>
        <v>Nawangan</v>
      </c>
      <c r="D16" s="4">
        <f>'[1]45'!D23</f>
        <v>35010200013</v>
      </c>
      <c r="E16" s="5" t="str">
        <f>'[1]9'!E21</f>
        <v>Nawangan</v>
      </c>
      <c r="F16" s="6">
        <f>'[1]47'!H24</f>
        <v>1705</v>
      </c>
      <c r="G16" s="12">
        <v>1357</v>
      </c>
      <c r="H16" s="8">
        <v>1617</v>
      </c>
      <c r="I16" s="9">
        <f t="shared" si="0"/>
        <v>94.838709677419359</v>
      </c>
      <c r="J16" s="8">
        <v>1349</v>
      </c>
      <c r="K16" s="9">
        <f t="shared" si="1"/>
        <v>99.410464259395724</v>
      </c>
      <c r="L16" s="10">
        <v>552</v>
      </c>
      <c r="M16" s="9">
        <f t="shared" si="2"/>
        <v>32.375366568914956</v>
      </c>
      <c r="N16" s="11">
        <v>600</v>
      </c>
      <c r="O16" s="10">
        <v>610</v>
      </c>
      <c r="P16" s="9">
        <f t="shared" si="3"/>
        <v>101.66666666666666</v>
      </c>
    </row>
    <row r="17" spans="1:16">
      <c r="A17" s="4">
        <v>14</v>
      </c>
      <c r="B17" s="4"/>
      <c r="C17" s="5"/>
      <c r="D17" s="4">
        <f>'[1]45'!D24</f>
        <v>35010200014</v>
      </c>
      <c r="E17" s="5" t="str">
        <f>'[1]9'!E22</f>
        <v>Pakis Baru</v>
      </c>
      <c r="F17" s="6">
        <f>'[1]47'!H25</f>
        <v>1378</v>
      </c>
      <c r="G17" s="12">
        <v>1089</v>
      </c>
      <c r="H17" s="8">
        <v>1181</v>
      </c>
      <c r="I17" s="9">
        <f t="shared" si="0"/>
        <v>85.703918722786639</v>
      </c>
      <c r="J17" s="8">
        <v>1004</v>
      </c>
      <c r="K17" s="9">
        <f t="shared" si="1"/>
        <v>92.194674012855828</v>
      </c>
      <c r="L17" s="10">
        <v>644</v>
      </c>
      <c r="M17" s="9">
        <f t="shared" si="2"/>
        <v>46.734397677793908</v>
      </c>
      <c r="N17" s="11">
        <v>62</v>
      </c>
      <c r="O17" s="10">
        <v>62</v>
      </c>
      <c r="P17" s="9">
        <f t="shared" si="3"/>
        <v>100</v>
      </c>
    </row>
    <row r="18" spans="1:16">
      <c r="A18" s="4">
        <v>15</v>
      </c>
      <c r="B18" s="4">
        <f>'[1]45'!B25</f>
        <v>350108</v>
      </c>
      <c r="C18" s="5" t="str">
        <f>'[1]9'!C23</f>
        <v>Bandar</v>
      </c>
      <c r="D18" s="4">
        <f>'[1]45'!D25</f>
        <v>35010200015</v>
      </c>
      <c r="E18" s="5" t="str">
        <f>'[1]9'!E23</f>
        <v>Bandar</v>
      </c>
      <c r="F18" s="6">
        <f>'[1]47'!H26</f>
        <v>1347</v>
      </c>
      <c r="G18" s="12">
        <v>1100</v>
      </c>
      <c r="H18" s="8">
        <v>917</v>
      </c>
      <c r="I18" s="9">
        <f t="shared" si="0"/>
        <v>68.077208611729773</v>
      </c>
      <c r="J18" s="8">
        <v>752</v>
      </c>
      <c r="K18" s="9">
        <f t="shared" si="1"/>
        <v>68.36363636363636</v>
      </c>
      <c r="L18" s="10">
        <v>464</v>
      </c>
      <c r="M18" s="9">
        <f t="shared" si="2"/>
        <v>34.446919079435787</v>
      </c>
      <c r="N18" s="11">
        <v>44</v>
      </c>
      <c r="O18" s="10">
        <v>44</v>
      </c>
      <c r="P18" s="9">
        <f t="shared" si="3"/>
        <v>100</v>
      </c>
    </row>
    <row r="19" spans="1:16">
      <c r="A19" s="4">
        <v>16</v>
      </c>
      <c r="B19" s="4"/>
      <c r="C19" s="5"/>
      <c r="D19" s="4">
        <f>'[1]45'!D26</f>
        <v>35010200016</v>
      </c>
      <c r="E19" s="5" t="str">
        <f>'[1]9'!E24</f>
        <v>Jeruk</v>
      </c>
      <c r="F19" s="6">
        <f>'[1]47'!H27</f>
        <v>1316</v>
      </c>
      <c r="G19" s="12">
        <v>1041</v>
      </c>
      <c r="H19" s="8">
        <v>1202</v>
      </c>
      <c r="I19" s="9">
        <f t="shared" si="0"/>
        <v>91.337386018237083</v>
      </c>
      <c r="J19" s="8">
        <v>1017</v>
      </c>
      <c r="K19" s="9">
        <f t="shared" si="1"/>
        <v>97.694524495677243</v>
      </c>
      <c r="L19" s="10">
        <v>214</v>
      </c>
      <c r="M19" s="9">
        <f t="shared" si="2"/>
        <v>16.261398176291795</v>
      </c>
      <c r="N19" s="11">
        <v>74</v>
      </c>
      <c r="O19" s="10">
        <v>74</v>
      </c>
      <c r="P19" s="9">
        <f t="shared" si="3"/>
        <v>100</v>
      </c>
    </row>
    <row r="20" spans="1:16">
      <c r="A20" s="4">
        <v>17</v>
      </c>
      <c r="B20" s="4">
        <f>'[1]45'!B27</f>
        <v>350109</v>
      </c>
      <c r="C20" s="5" t="str">
        <f>'[1]9'!C25</f>
        <v>Tegalombo</v>
      </c>
      <c r="D20" s="4">
        <f>'[1]45'!D27</f>
        <v>35010200017</v>
      </c>
      <c r="E20" s="5" t="str">
        <f>'[1]9'!E25</f>
        <v>Tegalombo</v>
      </c>
      <c r="F20" s="6">
        <f>'[1]47'!H28</f>
        <v>2075</v>
      </c>
      <c r="G20" s="12">
        <v>1631</v>
      </c>
      <c r="H20" s="8">
        <v>1695</v>
      </c>
      <c r="I20" s="9">
        <f t="shared" si="0"/>
        <v>81.686746987951807</v>
      </c>
      <c r="J20" s="8">
        <v>1398</v>
      </c>
      <c r="K20" s="9">
        <f t="shared" si="1"/>
        <v>85.714285714285708</v>
      </c>
      <c r="L20" s="10">
        <v>308</v>
      </c>
      <c r="M20" s="9">
        <f t="shared" si="2"/>
        <v>14.843373493975903</v>
      </c>
      <c r="N20" s="11">
        <v>25</v>
      </c>
      <c r="O20" s="10">
        <v>25</v>
      </c>
      <c r="P20" s="9">
        <f t="shared" si="3"/>
        <v>100</v>
      </c>
    </row>
    <row r="21" spans="1:16">
      <c r="A21" s="4">
        <v>18</v>
      </c>
      <c r="B21" s="18"/>
      <c r="C21" s="18"/>
      <c r="D21" s="4">
        <f>'[1]45'!D28</f>
        <v>35010200018</v>
      </c>
      <c r="E21" s="5" t="str">
        <f>'[1]9'!E26</f>
        <v>Gemaharjo</v>
      </c>
      <c r="F21" s="6">
        <f>'[1]47'!H29</f>
        <v>1145</v>
      </c>
      <c r="G21" s="12">
        <v>892</v>
      </c>
      <c r="H21" s="8">
        <v>1106</v>
      </c>
      <c r="I21" s="9">
        <f t="shared" si="0"/>
        <v>96.593886462882097</v>
      </c>
      <c r="J21" s="8">
        <v>942</v>
      </c>
      <c r="K21" s="9">
        <f t="shared" si="1"/>
        <v>105.60538116591928</v>
      </c>
      <c r="L21" s="10">
        <v>183</v>
      </c>
      <c r="M21" s="9">
        <f t="shared" si="2"/>
        <v>15.982532751091702</v>
      </c>
      <c r="N21" s="11">
        <v>115</v>
      </c>
      <c r="O21" s="10">
        <v>115</v>
      </c>
      <c r="P21" s="9">
        <f t="shared" si="3"/>
        <v>100</v>
      </c>
    </row>
    <row r="22" spans="1:16">
      <c r="A22" s="4">
        <v>19</v>
      </c>
      <c r="B22" s="19">
        <v>350110</v>
      </c>
      <c r="C22" s="18" t="s">
        <v>15</v>
      </c>
      <c r="D22" s="4">
        <f>'[1]45'!D29</f>
        <v>35010200019</v>
      </c>
      <c r="E22" s="18" t="s">
        <v>15</v>
      </c>
      <c r="F22" s="20">
        <v>3659</v>
      </c>
      <c r="G22" s="12">
        <v>2861</v>
      </c>
      <c r="H22" s="8">
        <v>3474</v>
      </c>
      <c r="I22" s="9">
        <f t="shared" si="0"/>
        <v>94.943973763323314</v>
      </c>
      <c r="J22" s="8">
        <v>3032</v>
      </c>
      <c r="K22" s="9">
        <f t="shared" si="1"/>
        <v>105.97693114295701</v>
      </c>
      <c r="L22" s="8">
        <v>2306</v>
      </c>
      <c r="M22" s="9">
        <f t="shared" si="2"/>
        <v>63.022683793386172</v>
      </c>
      <c r="N22" s="11">
        <v>37</v>
      </c>
      <c r="O22" s="10">
        <v>38</v>
      </c>
      <c r="P22" s="9">
        <f t="shared" si="3"/>
        <v>102.70270270270269</v>
      </c>
    </row>
    <row r="23" spans="1:16">
      <c r="A23" s="4">
        <v>20</v>
      </c>
      <c r="B23" s="19"/>
      <c r="C23" s="18"/>
      <c r="D23" s="4">
        <f>'[1]45'!D30</f>
        <v>35010200020</v>
      </c>
      <c r="E23" s="18" t="s">
        <v>18</v>
      </c>
      <c r="F23" s="20">
        <v>1644</v>
      </c>
      <c r="G23" s="12">
        <v>1256</v>
      </c>
      <c r="H23" s="8">
        <v>1589</v>
      </c>
      <c r="I23" s="9">
        <f t="shared" si="0"/>
        <v>96.654501216545015</v>
      </c>
      <c r="J23" s="8">
        <v>1239</v>
      </c>
      <c r="K23" s="9">
        <f t="shared" si="1"/>
        <v>98.646496815286625</v>
      </c>
      <c r="L23" s="10">
        <v>816</v>
      </c>
      <c r="M23" s="9">
        <f t="shared" si="2"/>
        <v>49.635036496350367</v>
      </c>
      <c r="N23" s="11">
        <v>113</v>
      </c>
      <c r="O23" s="10">
        <v>113</v>
      </c>
      <c r="P23" s="9">
        <f t="shared" si="3"/>
        <v>100</v>
      </c>
    </row>
    <row r="24" spans="1:16">
      <c r="A24" s="4">
        <v>21</v>
      </c>
      <c r="B24" s="19">
        <v>350111</v>
      </c>
      <c r="C24" s="18" t="s">
        <v>16</v>
      </c>
      <c r="D24" s="4">
        <f>'[1]45'!D31</f>
        <v>35010200021</v>
      </c>
      <c r="E24" s="18" t="s">
        <v>16</v>
      </c>
      <c r="F24" s="20">
        <v>1987</v>
      </c>
      <c r="G24" s="12">
        <v>1560</v>
      </c>
      <c r="H24" s="8">
        <v>1939</v>
      </c>
      <c r="I24" s="9">
        <f t="shared" si="0"/>
        <v>97.584297936587816</v>
      </c>
      <c r="J24" s="8">
        <v>1647</v>
      </c>
      <c r="K24" s="9">
        <f t="shared" si="1"/>
        <v>105.57692307692308</v>
      </c>
      <c r="L24" s="10">
        <v>385</v>
      </c>
      <c r="M24" s="9">
        <f t="shared" si="2"/>
        <v>19.375943633618519</v>
      </c>
      <c r="N24" s="11">
        <v>26</v>
      </c>
      <c r="O24" s="10">
        <v>27</v>
      </c>
      <c r="P24" s="9">
        <f t="shared" si="3"/>
        <v>103.84615384615385</v>
      </c>
    </row>
    <row r="25" spans="1:16">
      <c r="A25" s="4">
        <v>22</v>
      </c>
      <c r="B25" s="19"/>
      <c r="C25" s="18"/>
      <c r="D25" s="4">
        <f>'[1]45'!D32</f>
        <v>35010200022</v>
      </c>
      <c r="E25" s="18" t="s">
        <v>19</v>
      </c>
      <c r="F25" s="18">
        <v>963</v>
      </c>
      <c r="G25" s="12">
        <v>767</v>
      </c>
      <c r="H25" s="8">
        <v>838</v>
      </c>
      <c r="I25" s="9">
        <f t="shared" si="0"/>
        <v>87.019730010384208</v>
      </c>
      <c r="J25" s="8">
        <v>698</v>
      </c>
      <c r="K25" s="9">
        <f t="shared" si="1"/>
        <v>91.003911342894398</v>
      </c>
      <c r="L25" s="10">
        <v>362</v>
      </c>
      <c r="M25" s="9">
        <f t="shared" si="2"/>
        <v>37.590861889927311</v>
      </c>
      <c r="N25" s="11">
        <v>231</v>
      </c>
      <c r="O25" s="10">
        <v>234</v>
      </c>
      <c r="P25" s="9">
        <f t="shared" si="3"/>
        <v>101.29870129870129</v>
      </c>
    </row>
    <row r="26" spans="1:16">
      <c r="A26" s="4">
        <v>23</v>
      </c>
      <c r="B26" s="19">
        <v>350112</v>
      </c>
      <c r="C26" s="18" t="s">
        <v>17</v>
      </c>
      <c r="D26" s="4">
        <f>'[1]45'!D33</f>
        <v>35010200023</v>
      </c>
      <c r="E26" s="18" t="s">
        <v>17</v>
      </c>
      <c r="F26" s="20">
        <v>1322</v>
      </c>
      <c r="G26" s="12">
        <v>1099</v>
      </c>
      <c r="H26" s="8">
        <v>892</v>
      </c>
      <c r="I26" s="9">
        <f t="shared" si="0"/>
        <v>67.473524962178516</v>
      </c>
      <c r="J26" s="8">
        <v>691</v>
      </c>
      <c r="K26" s="9">
        <f t="shared" si="1"/>
        <v>62.875341219290263</v>
      </c>
      <c r="L26" s="10">
        <v>328</v>
      </c>
      <c r="M26" s="9">
        <f t="shared" si="2"/>
        <v>24.810892586989411</v>
      </c>
      <c r="N26" s="11">
        <v>311</v>
      </c>
      <c r="O26" s="10">
        <v>311</v>
      </c>
      <c r="P26" s="9">
        <f t="shared" si="3"/>
        <v>100</v>
      </c>
    </row>
    <row r="27" spans="1:16">
      <c r="A27" s="4">
        <v>24</v>
      </c>
      <c r="B27" s="4"/>
      <c r="C27" s="5"/>
      <c r="D27" s="4">
        <f>'[1]45'!D34</f>
        <v>35010200024</v>
      </c>
      <c r="E27" s="18" t="s">
        <v>20</v>
      </c>
      <c r="F27" s="18">
        <v>734</v>
      </c>
      <c r="G27" s="12">
        <v>553</v>
      </c>
      <c r="H27" s="8">
        <v>742</v>
      </c>
      <c r="I27" s="9">
        <f t="shared" si="0"/>
        <v>101.08991825613079</v>
      </c>
      <c r="J27" s="8">
        <v>591</v>
      </c>
      <c r="K27" s="9">
        <f t="shared" si="1"/>
        <v>106.87160940325498</v>
      </c>
      <c r="L27" s="10">
        <v>417</v>
      </c>
      <c r="M27" s="9">
        <f t="shared" si="2"/>
        <v>56.811989100817442</v>
      </c>
      <c r="N27" s="11">
        <v>312</v>
      </c>
      <c r="O27" s="10">
        <v>310</v>
      </c>
      <c r="P27" s="9">
        <f t="shared" si="3"/>
        <v>99.358974358974365</v>
      </c>
    </row>
    <row r="28" spans="1:16">
      <c r="A28" s="21" t="s">
        <v>12</v>
      </c>
      <c r="B28" s="21"/>
      <c r="C28" s="21"/>
      <c r="D28" s="21"/>
      <c r="E28" s="21"/>
      <c r="F28" s="13">
        <f>SUM(F4:F27)</f>
        <v>35801</v>
      </c>
      <c r="G28" s="13">
        <f t="shared" ref="G28:H28" si="4">SUM(G4:G27)</f>
        <v>28273</v>
      </c>
      <c r="H28" s="14">
        <f t="shared" si="4"/>
        <v>32204</v>
      </c>
      <c r="I28" s="15">
        <f>H28/$F28*100</f>
        <v>89.952794614675568</v>
      </c>
      <c r="J28" s="14">
        <f>SUM(J4:J27)</f>
        <v>26570</v>
      </c>
      <c r="K28" s="9">
        <f t="shared" si="1"/>
        <v>93.976585434867189</v>
      </c>
      <c r="L28" s="16">
        <f>SUM(L4:L27)</f>
        <v>11154</v>
      </c>
      <c r="M28" s="15">
        <f t="shared" si="2"/>
        <v>31.155554314125304</v>
      </c>
      <c r="N28" s="17">
        <f t="shared" ref="N28:O28" si="5">SUM(N4:N27)</f>
        <v>4283</v>
      </c>
      <c r="O28" s="16">
        <f t="shared" si="5"/>
        <v>4304</v>
      </c>
      <c r="P28" s="9">
        <f t="shared" si="3"/>
        <v>100.49031053000232</v>
      </c>
    </row>
  </sheetData>
  <mergeCells count="13">
    <mergeCell ref="N1:N2"/>
    <mergeCell ref="O1:P2"/>
    <mergeCell ref="A1:A3"/>
    <mergeCell ref="B1:B3"/>
    <mergeCell ref="C1:C3"/>
    <mergeCell ref="D1:D3"/>
    <mergeCell ref="E1:E3"/>
    <mergeCell ref="F1:F3"/>
    <mergeCell ref="A28:E28"/>
    <mergeCell ref="G1:G3"/>
    <mergeCell ref="H1:I2"/>
    <mergeCell ref="J1:K2"/>
    <mergeCell ref="L1:M2"/>
  </mergeCells>
  <conditionalFormatting sqref="G28">
    <cfRule type="cellIs" dxfId="0" priority="1" operator="equal">
      <formula>28273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cp:lastPrinted>2025-07-14T02:49:10Z</cp:lastPrinted>
  <dcterms:created xsi:type="dcterms:W3CDTF">2025-07-10T02:15:29Z</dcterms:created>
  <dcterms:modified xsi:type="dcterms:W3CDTF">2025-07-14T02:50:16Z</dcterms:modified>
</cp:coreProperties>
</file>