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15" documentId="8_{AC8DBA84-2A51-4321-B941-C8B61865E7A1}" xr6:coauthVersionLast="47" xr6:coauthVersionMax="47" xr10:uidLastSave="{ADD95D6C-BA1C-4FFB-B204-57EC335365C8}"/>
  <bookViews>
    <workbookView xWindow="-105" yWindow="0" windowWidth="14610" windowHeight="15585" xr2:uid="{255CBC46-E5C1-4682-B1C9-0E73F34B629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Y28" i="1"/>
  <c r="X28" i="1"/>
  <c r="V28" i="1"/>
  <c r="W28" i="1" s="1"/>
  <c r="U28" i="1"/>
  <c r="S28" i="1"/>
  <c r="T28" i="1" s="1"/>
  <c r="R28" i="1"/>
  <c r="P28" i="1"/>
  <c r="O28" i="1"/>
  <c r="M28" i="1"/>
  <c r="N28" i="1" s="1"/>
  <c r="L28" i="1"/>
  <c r="J28" i="1"/>
  <c r="K28" i="1" s="1"/>
  <c r="I28" i="1"/>
  <c r="G28" i="1"/>
  <c r="F28" i="1"/>
  <c r="Z27" i="1"/>
  <c r="W27" i="1"/>
  <c r="T27" i="1"/>
  <c r="Q27" i="1"/>
  <c r="N27" i="1"/>
  <c r="K27" i="1"/>
  <c r="H27" i="1"/>
  <c r="E21" i="1"/>
  <c r="D21" i="1"/>
  <c r="Z26" i="1"/>
  <c r="W26" i="1"/>
  <c r="T26" i="1"/>
  <c r="Q26" i="1"/>
  <c r="N26" i="1"/>
  <c r="K26" i="1"/>
  <c r="H26" i="1"/>
  <c r="E20" i="1"/>
  <c r="D20" i="1"/>
  <c r="C20" i="1"/>
  <c r="B20" i="1"/>
  <c r="Z25" i="1"/>
  <c r="W25" i="1"/>
  <c r="T25" i="1"/>
  <c r="Q25" i="1"/>
  <c r="N25" i="1"/>
  <c r="K25" i="1"/>
  <c r="H25" i="1"/>
  <c r="E19" i="1"/>
  <c r="D19" i="1"/>
  <c r="Z24" i="1"/>
  <c r="W24" i="1"/>
  <c r="T24" i="1"/>
  <c r="Q24" i="1"/>
  <c r="N24" i="1"/>
  <c r="K24" i="1"/>
  <c r="H24" i="1"/>
  <c r="E18" i="1"/>
  <c r="D18" i="1"/>
  <c r="C18" i="1"/>
  <c r="B18" i="1"/>
  <c r="Z23" i="1"/>
  <c r="W23" i="1"/>
  <c r="T23" i="1"/>
  <c r="Q23" i="1"/>
  <c r="N23" i="1"/>
  <c r="K23" i="1"/>
  <c r="H23" i="1"/>
  <c r="E17" i="1"/>
  <c r="D17" i="1"/>
  <c r="Z22" i="1"/>
  <c r="W22" i="1"/>
  <c r="T22" i="1"/>
  <c r="Q22" i="1"/>
  <c r="N22" i="1"/>
  <c r="K22" i="1"/>
  <c r="H22" i="1"/>
  <c r="E16" i="1"/>
  <c r="D16" i="1"/>
  <c r="C16" i="1"/>
  <c r="B16" i="1"/>
  <c r="Z21" i="1"/>
  <c r="W21" i="1"/>
  <c r="T21" i="1"/>
  <c r="Q21" i="1"/>
  <c r="N21" i="1"/>
  <c r="K21" i="1"/>
  <c r="H21" i="1"/>
  <c r="E15" i="1"/>
  <c r="D15" i="1"/>
  <c r="Z20" i="1"/>
  <c r="W20" i="1"/>
  <c r="T20" i="1"/>
  <c r="Q20" i="1"/>
  <c r="N20" i="1"/>
  <c r="K20" i="1"/>
  <c r="H20" i="1"/>
  <c r="E14" i="1"/>
  <c r="D14" i="1"/>
  <c r="C14" i="1"/>
  <c r="B14" i="1"/>
  <c r="Z19" i="1"/>
  <c r="W19" i="1"/>
  <c r="T19" i="1"/>
  <c r="Q19" i="1"/>
  <c r="N19" i="1"/>
  <c r="K19" i="1"/>
  <c r="H19" i="1"/>
  <c r="E13" i="1"/>
  <c r="D13" i="1"/>
  <c r="Z18" i="1"/>
  <c r="W18" i="1"/>
  <c r="T18" i="1"/>
  <c r="Q18" i="1"/>
  <c r="N18" i="1"/>
  <c r="K18" i="1"/>
  <c r="H18" i="1"/>
  <c r="E12" i="1"/>
  <c r="D12" i="1"/>
  <c r="C12" i="1"/>
  <c r="B12" i="1"/>
  <c r="Z17" i="1"/>
  <c r="W17" i="1"/>
  <c r="T17" i="1"/>
  <c r="Q17" i="1"/>
  <c r="N17" i="1"/>
  <c r="K17" i="1"/>
  <c r="H17" i="1"/>
  <c r="E11" i="1"/>
  <c r="D11" i="1"/>
  <c r="Z16" i="1"/>
  <c r="W16" i="1"/>
  <c r="T16" i="1"/>
  <c r="Q16" i="1"/>
  <c r="N16" i="1"/>
  <c r="K16" i="1"/>
  <c r="H16" i="1"/>
  <c r="E10" i="1"/>
  <c r="D10" i="1"/>
  <c r="C10" i="1"/>
  <c r="B10" i="1"/>
  <c r="Z15" i="1"/>
  <c r="W15" i="1"/>
  <c r="T15" i="1"/>
  <c r="Q15" i="1"/>
  <c r="N15" i="1"/>
  <c r="K15" i="1"/>
  <c r="H15" i="1"/>
  <c r="E9" i="1"/>
  <c r="D9" i="1"/>
  <c r="Z14" i="1"/>
  <c r="W14" i="1"/>
  <c r="T14" i="1"/>
  <c r="Q14" i="1"/>
  <c r="N14" i="1"/>
  <c r="K14" i="1"/>
  <c r="H14" i="1"/>
  <c r="E8" i="1"/>
  <c r="D8" i="1"/>
  <c r="C8" i="1"/>
  <c r="B8" i="1"/>
  <c r="Z13" i="1"/>
  <c r="W13" i="1"/>
  <c r="T13" i="1"/>
  <c r="Q13" i="1"/>
  <c r="N13" i="1"/>
  <c r="K13" i="1"/>
  <c r="H13" i="1"/>
  <c r="E7" i="1"/>
  <c r="D7" i="1"/>
  <c r="Z12" i="1"/>
  <c r="W12" i="1"/>
  <c r="T12" i="1"/>
  <c r="Q12" i="1"/>
  <c r="N12" i="1"/>
  <c r="K12" i="1"/>
  <c r="H12" i="1"/>
  <c r="E6" i="1"/>
  <c r="D6" i="1"/>
  <c r="C6" i="1"/>
  <c r="B6" i="1"/>
  <c r="Z11" i="1"/>
  <c r="W11" i="1"/>
  <c r="T11" i="1"/>
  <c r="Q11" i="1"/>
  <c r="N11" i="1"/>
  <c r="K11" i="1"/>
  <c r="H11" i="1"/>
  <c r="E5" i="1"/>
  <c r="D5" i="1"/>
  <c r="Z10" i="1"/>
  <c r="W10" i="1"/>
  <c r="T10" i="1"/>
  <c r="Q10" i="1"/>
  <c r="N10" i="1"/>
  <c r="K10" i="1"/>
  <c r="H10" i="1"/>
  <c r="E4" i="1"/>
  <c r="D4" i="1"/>
  <c r="C4" i="1"/>
  <c r="B4" i="1"/>
  <c r="W9" i="1"/>
  <c r="T9" i="1"/>
  <c r="Q9" i="1"/>
  <c r="N9" i="1"/>
  <c r="K9" i="1"/>
  <c r="H9" i="1"/>
  <c r="Z8" i="1"/>
  <c r="W8" i="1"/>
  <c r="T8" i="1"/>
  <c r="Q8" i="1"/>
  <c r="N8" i="1"/>
  <c r="K8" i="1"/>
  <c r="H8" i="1"/>
  <c r="Z7" i="1"/>
  <c r="W7" i="1"/>
  <c r="T7" i="1"/>
  <c r="Q7" i="1"/>
  <c r="N7" i="1"/>
  <c r="K7" i="1"/>
  <c r="H7" i="1"/>
  <c r="Z6" i="1"/>
  <c r="W6" i="1"/>
  <c r="T6" i="1"/>
  <c r="Q6" i="1"/>
  <c r="N6" i="1"/>
  <c r="K6" i="1"/>
  <c r="H6" i="1"/>
  <c r="Z5" i="1"/>
  <c r="W5" i="1"/>
  <c r="T5" i="1"/>
  <c r="Q5" i="1"/>
  <c r="N5" i="1"/>
  <c r="K5" i="1"/>
  <c r="H5" i="1"/>
  <c r="Z4" i="1"/>
  <c r="W4" i="1"/>
  <c r="T4" i="1"/>
  <c r="Q4" i="1"/>
  <c r="N4" i="1"/>
  <c r="K4" i="1"/>
  <c r="H4" i="1"/>
  <c r="Z28" i="1" l="1"/>
  <c r="Q28" i="1"/>
  <c r="H28" i="1"/>
</calcChain>
</file>

<file path=xl/sharedStrings.xml><?xml version="1.0" encoding="utf-8"?>
<sst xmlns="http://schemas.openxmlformats.org/spreadsheetml/2006/main" count="45" uniqueCount="25">
  <si>
    <t>NO</t>
  </si>
  <si>
    <t>KECAMATAN</t>
  </si>
  <si>
    <t>PUSKESMAS</t>
  </si>
  <si>
    <t>PESERTA DIDIK SEKOLAH</t>
  </si>
  <si>
    <t>USIA PENDIDIKAN DASAR (KELAS 1-9)</t>
  </si>
  <si>
    <t>SEKOLAH</t>
  </si>
  <si>
    <t xml:space="preserve">KELAS 1 SD/MI </t>
  </si>
  <si>
    <t>KELAS 7 SMP/MTS</t>
  </si>
  <si>
    <t>KELAS 10 SMA/MA</t>
  </si>
  <si>
    <t xml:space="preserve">SD/MI </t>
  </si>
  <si>
    <t>SMP/MTS</t>
  </si>
  <si>
    <t xml:space="preserve"> SMA/MA</t>
  </si>
  <si>
    <t>JUMLAH PESERTA DIDIK</t>
  </si>
  <si>
    <t>MENDAPAT PELAYANAN KESEHATAN</t>
  </si>
  <si>
    <t>%</t>
  </si>
  <si>
    <t>JUMLAH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</si>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</sst>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(#,##0.00\)"/>
    <numFmt numFmtId="165" formatCode="#,##0.0_);\(#,##0.0\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37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F12">
            <v>122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1">
          <cell r="F11">
            <v>144</v>
          </cell>
        </row>
      </sheetData>
      <sheetData sheetId="45">
        <row r="11">
          <cell r="B11">
            <v>350101</v>
          </cell>
        </row>
      </sheetData>
      <sheetData sheetId="46">
        <row r="13">
          <cell r="B13">
            <v>350101</v>
          </cell>
        </row>
      </sheetData>
      <sheetData sheetId="47">
        <row r="12">
          <cell r="D12">
            <v>35010200001</v>
          </cell>
        </row>
      </sheetData>
      <sheetData sheetId="48">
        <row r="13">
          <cell r="B13">
            <v>350101</v>
          </cell>
        </row>
      </sheetData>
      <sheetData sheetId="49">
        <row r="11">
          <cell r="B11">
            <v>350101</v>
          </cell>
        </row>
      </sheetData>
      <sheetData sheetId="50">
        <row r="11">
          <cell r="B11">
            <v>350101</v>
          </cell>
        </row>
      </sheetData>
      <sheetData sheetId="51">
        <row r="12">
          <cell r="B12">
            <v>350101</v>
          </cell>
        </row>
      </sheetData>
      <sheetData sheetId="52"/>
      <sheetData sheetId="53">
        <row r="10">
          <cell r="B10">
            <v>350101</v>
          </cell>
          <cell r="D10">
            <v>35010200001</v>
          </cell>
        </row>
        <row r="11">
          <cell r="D11">
            <v>35010200002</v>
          </cell>
        </row>
        <row r="12">
          <cell r="B12">
            <v>350102</v>
          </cell>
          <cell r="D12">
            <v>35010200003</v>
          </cell>
        </row>
        <row r="13">
          <cell r="D13">
            <v>35010200004</v>
          </cell>
        </row>
        <row r="14">
          <cell r="B14">
            <v>350103</v>
          </cell>
          <cell r="D14">
            <v>35010200005</v>
          </cell>
        </row>
        <row r="15">
          <cell r="D15">
            <v>35010200006</v>
          </cell>
        </row>
        <row r="16">
          <cell r="B16">
            <v>350104</v>
          </cell>
          <cell r="D16">
            <v>35010200007</v>
          </cell>
        </row>
        <row r="17">
          <cell r="D17">
            <v>35010200008</v>
          </cell>
        </row>
        <row r="18">
          <cell r="B18">
            <v>350105</v>
          </cell>
          <cell r="D18">
            <v>35010200009</v>
          </cell>
        </row>
        <row r="19">
          <cell r="D19">
            <v>35010200010</v>
          </cell>
        </row>
        <row r="20">
          <cell r="B20">
            <v>350106</v>
          </cell>
          <cell r="D20">
            <v>35010200011</v>
          </cell>
        </row>
        <row r="21">
          <cell r="D21">
            <v>35010200012</v>
          </cell>
        </row>
        <row r="22">
          <cell r="B22">
            <v>350107</v>
          </cell>
          <cell r="D22">
            <v>35010200013</v>
          </cell>
        </row>
        <row r="23">
          <cell r="D23">
            <v>35010200014</v>
          </cell>
        </row>
        <row r="24">
          <cell r="B24">
            <v>350108</v>
          </cell>
          <cell r="D24">
            <v>35010200015</v>
          </cell>
        </row>
        <row r="25">
          <cell r="D25">
            <v>35010200016</v>
          </cell>
        </row>
        <row r="26">
          <cell r="B26">
            <v>350109</v>
          </cell>
          <cell r="D26">
            <v>35010200017</v>
          </cell>
        </row>
        <row r="27">
          <cell r="D27">
            <v>35010200018</v>
          </cell>
        </row>
        <row r="28">
          <cell r="D28">
            <v>35010200019</v>
          </cell>
        </row>
        <row r="29">
          <cell r="D29">
            <v>35010200020</v>
          </cell>
        </row>
        <row r="30">
          <cell r="D30">
            <v>35010200021</v>
          </cell>
        </row>
        <row r="31">
          <cell r="D31">
            <v>35010200022</v>
          </cell>
        </row>
        <row r="32">
          <cell r="D32">
            <v>35010200023</v>
          </cell>
        </row>
        <row r="33">
          <cell r="D33">
            <v>35010200024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BD95-D8A2-4030-8A02-9112B7485453}">
  <dimension ref="A1:Z28"/>
  <sheetViews>
    <sheetView tabSelected="1" workbookViewId="0">
      <selection activeCell="A4" sqref="A4:XFD4"/>
    </sheetView>
  </sheetViews>
  <sheetFormatPr defaultRowHeight="15" x14ac:dyDescent="0.25"/>
  <cols>
    <col min="2" max="2" width="12.85546875" customWidth="1"/>
    <col min="3" max="3" width="12.7109375" customWidth="1"/>
    <col min="4" max="4" width="14.5703125" customWidth="1"/>
    <col min="5" max="5" width="11.85546875" customWidth="1"/>
    <col min="7" max="7" width="10.85546875" customWidth="1"/>
    <col min="10" max="10" width="11.140625" customWidth="1"/>
    <col min="13" max="13" width="13" customWidth="1"/>
    <col min="16" max="16" width="13.28515625" customWidth="1"/>
    <col min="19" max="19" width="11.7109375" customWidth="1"/>
    <col min="21" max="21" width="10.140625" customWidth="1"/>
    <col min="22" max="22" width="12" customWidth="1"/>
    <col min="25" max="25" width="15.5703125" customWidth="1"/>
  </cols>
  <sheetData>
    <row r="1" spans="1:26" x14ac:dyDescent="0.25">
      <c r="A1" s="22" t="s">
        <v>0</v>
      </c>
      <c r="B1" s="23" t="s">
        <v>17</v>
      </c>
      <c r="C1" s="22" t="s">
        <v>1</v>
      </c>
      <c r="D1" s="23" t="s">
        <v>18</v>
      </c>
      <c r="E1" s="22" t="s">
        <v>2</v>
      </c>
      <c r="F1" s="19" t="s">
        <v>3</v>
      </c>
      <c r="G1" s="21"/>
      <c r="H1" s="21"/>
      <c r="I1" s="21"/>
      <c r="J1" s="21"/>
      <c r="K1" s="21"/>
      <c r="L1" s="21"/>
      <c r="M1" s="21"/>
      <c r="N1" s="21"/>
      <c r="O1" s="19" t="s">
        <v>4</v>
      </c>
      <c r="P1" s="20"/>
      <c r="Q1" s="21"/>
      <c r="R1" s="19" t="s">
        <v>5</v>
      </c>
      <c r="S1" s="21"/>
      <c r="T1" s="21"/>
      <c r="U1" s="21"/>
      <c r="V1" s="21"/>
      <c r="W1" s="21"/>
      <c r="X1" s="21"/>
      <c r="Y1" s="21"/>
      <c r="Z1" s="21"/>
    </row>
    <row r="2" spans="1:26" x14ac:dyDescent="0.25">
      <c r="A2" s="21"/>
      <c r="B2" s="23"/>
      <c r="C2" s="21"/>
      <c r="D2" s="23"/>
      <c r="E2" s="21"/>
      <c r="F2" s="19" t="s">
        <v>6</v>
      </c>
      <c r="G2" s="21"/>
      <c r="H2" s="21"/>
      <c r="I2" s="19" t="s">
        <v>7</v>
      </c>
      <c r="J2" s="21"/>
      <c r="K2" s="21"/>
      <c r="L2" s="19" t="s">
        <v>8</v>
      </c>
      <c r="M2" s="21"/>
      <c r="N2" s="21"/>
      <c r="O2" s="21"/>
      <c r="P2" s="21"/>
      <c r="Q2" s="21"/>
      <c r="R2" s="19" t="s">
        <v>9</v>
      </c>
      <c r="S2" s="21"/>
      <c r="T2" s="21"/>
      <c r="U2" s="19" t="s">
        <v>10</v>
      </c>
      <c r="V2" s="21"/>
      <c r="W2" s="21"/>
      <c r="X2" s="19" t="s">
        <v>11</v>
      </c>
      <c r="Y2" s="21"/>
      <c r="Z2" s="21"/>
    </row>
    <row r="3" spans="1:26" ht="36" x14ac:dyDescent="0.25">
      <c r="A3" s="21"/>
      <c r="B3" s="23"/>
      <c r="C3" s="21"/>
      <c r="D3" s="23"/>
      <c r="E3" s="21"/>
      <c r="F3" s="2" t="s">
        <v>12</v>
      </c>
      <c r="G3" s="2" t="s">
        <v>13</v>
      </c>
      <c r="H3" s="2" t="s">
        <v>14</v>
      </c>
      <c r="I3" s="2" t="s">
        <v>12</v>
      </c>
      <c r="J3" s="2" t="s">
        <v>13</v>
      </c>
      <c r="K3" s="2" t="s">
        <v>14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13</v>
      </c>
      <c r="Q3" s="2" t="s">
        <v>14</v>
      </c>
      <c r="R3" s="1" t="s">
        <v>15</v>
      </c>
      <c r="S3" s="2" t="s">
        <v>13</v>
      </c>
      <c r="T3" s="2" t="s">
        <v>14</v>
      </c>
      <c r="U3" s="1" t="s">
        <v>15</v>
      </c>
      <c r="V3" s="2" t="s">
        <v>13</v>
      </c>
      <c r="W3" s="2" t="s">
        <v>14</v>
      </c>
      <c r="X3" s="1" t="s">
        <v>15</v>
      </c>
      <c r="Y3" s="2" t="s">
        <v>13</v>
      </c>
      <c r="Z3" s="2" t="s">
        <v>14</v>
      </c>
    </row>
    <row r="4" spans="1:26" x14ac:dyDescent="0.25">
      <c r="A4" s="3">
        <v>1</v>
      </c>
      <c r="B4" s="3">
        <f>'[1]48'!B10</f>
        <v>350101</v>
      </c>
      <c r="C4" s="4" t="str">
        <f>'[1]9'!C9</f>
        <v>Donorojo</v>
      </c>
      <c r="D4" s="3">
        <f>'[1]48'!D10</f>
        <v>35010200001</v>
      </c>
      <c r="E4" s="4" t="str">
        <f>'[1]9'!E9</f>
        <v>Donorojo</v>
      </c>
      <c r="F4" s="5">
        <v>262</v>
      </c>
      <c r="G4" s="5">
        <v>211</v>
      </c>
      <c r="H4" s="6">
        <f t="shared" ref="H4:H28" si="0">G4/F4*100</f>
        <v>80.534351145038158</v>
      </c>
      <c r="I4" s="5">
        <v>279</v>
      </c>
      <c r="J4" s="5">
        <v>225</v>
      </c>
      <c r="K4" s="6">
        <f t="shared" ref="K4:K28" si="1">J4/I4*100</f>
        <v>80.645161290322577</v>
      </c>
      <c r="L4" s="5">
        <v>286</v>
      </c>
      <c r="M4" s="5">
        <v>361</v>
      </c>
      <c r="N4" s="6">
        <f t="shared" ref="N4:N28" si="2">M4/L4*100</f>
        <v>126.22377622377623</v>
      </c>
      <c r="O4" s="7">
        <v>2447</v>
      </c>
      <c r="P4" s="7">
        <v>2469</v>
      </c>
      <c r="Q4" s="6">
        <f t="shared" ref="Q4:Q28" si="3">P4/O4*100</f>
        <v>100.89906007355947</v>
      </c>
      <c r="R4" s="5">
        <v>21</v>
      </c>
      <c r="S4" s="5">
        <v>21</v>
      </c>
      <c r="T4" s="6">
        <f t="shared" ref="T4:T28" si="4">S4/R4*100</f>
        <v>100</v>
      </c>
      <c r="U4" s="5">
        <v>4</v>
      </c>
      <c r="V4" s="5">
        <v>4</v>
      </c>
      <c r="W4" s="6">
        <f t="shared" ref="W4:W28" si="5">V4/U4*100</f>
        <v>100</v>
      </c>
      <c r="X4" s="5">
        <v>2</v>
      </c>
      <c r="Y4" s="5">
        <v>2</v>
      </c>
      <c r="Z4" s="6">
        <f t="shared" ref="Z4:Z8" si="6">Y4/X4*100</f>
        <v>100</v>
      </c>
    </row>
    <row r="5" spans="1:26" x14ac:dyDescent="0.25">
      <c r="A5" s="3">
        <v>2</v>
      </c>
      <c r="B5" s="3"/>
      <c r="C5" s="4"/>
      <c r="D5" s="3">
        <f>'[1]48'!D11</f>
        <v>35010200002</v>
      </c>
      <c r="E5" s="4" t="str">
        <f>'[1]9'!E10</f>
        <v>Kalak</v>
      </c>
      <c r="F5" s="5">
        <v>169</v>
      </c>
      <c r="G5" s="5">
        <v>149</v>
      </c>
      <c r="H5" s="6">
        <f t="shared" si="0"/>
        <v>88.165680473372774</v>
      </c>
      <c r="I5" s="5">
        <v>178</v>
      </c>
      <c r="J5" s="5">
        <v>149</v>
      </c>
      <c r="K5" s="6">
        <f t="shared" si="1"/>
        <v>83.707865168539328</v>
      </c>
      <c r="L5" s="5">
        <v>183</v>
      </c>
      <c r="M5" s="5">
        <v>67</v>
      </c>
      <c r="N5" s="6">
        <f t="shared" si="2"/>
        <v>36.612021857923501</v>
      </c>
      <c r="O5" s="7">
        <v>1566</v>
      </c>
      <c r="P5" s="7">
        <v>1625</v>
      </c>
      <c r="Q5" s="6">
        <f t="shared" si="3"/>
        <v>103.76756066411239</v>
      </c>
      <c r="R5" s="5">
        <v>17</v>
      </c>
      <c r="S5" s="5">
        <v>17</v>
      </c>
      <c r="T5" s="6">
        <f t="shared" si="4"/>
        <v>100</v>
      </c>
      <c r="U5" s="5">
        <v>3</v>
      </c>
      <c r="V5" s="5">
        <v>3</v>
      </c>
      <c r="W5" s="6">
        <f t="shared" si="5"/>
        <v>100</v>
      </c>
      <c r="X5" s="5">
        <v>1</v>
      </c>
      <c r="Y5" s="5">
        <v>1</v>
      </c>
      <c r="Z5" s="6">
        <f t="shared" si="6"/>
        <v>100</v>
      </c>
    </row>
    <row r="6" spans="1:26" x14ac:dyDescent="0.25">
      <c r="A6" s="3">
        <v>3</v>
      </c>
      <c r="B6" s="3">
        <f>'[1]48'!B12</f>
        <v>350102</v>
      </c>
      <c r="C6" s="4" t="str">
        <f>'[1]9'!C11</f>
        <v>Punung</v>
      </c>
      <c r="D6" s="3">
        <f>'[1]48'!D12</f>
        <v>35010200003</v>
      </c>
      <c r="E6" s="4" t="str">
        <f>'[1]9'!E11</f>
        <v>Punung</v>
      </c>
      <c r="F6" s="5">
        <v>259</v>
      </c>
      <c r="G6" s="5">
        <v>211</v>
      </c>
      <c r="H6" s="6">
        <f t="shared" si="0"/>
        <v>81.467181467181476</v>
      </c>
      <c r="I6" s="5">
        <v>276</v>
      </c>
      <c r="J6" s="5">
        <v>339</v>
      </c>
      <c r="K6" s="6">
        <f t="shared" si="1"/>
        <v>122.82608695652173</v>
      </c>
      <c r="L6" s="5">
        <v>283</v>
      </c>
      <c r="M6" s="5">
        <v>181</v>
      </c>
      <c r="N6" s="6">
        <f t="shared" si="2"/>
        <v>63.957597173144876</v>
      </c>
      <c r="O6" s="7">
        <v>2423</v>
      </c>
      <c r="P6" s="7">
        <v>2434</v>
      </c>
      <c r="Q6" s="6">
        <f t="shared" si="3"/>
        <v>100.45398266611639</v>
      </c>
      <c r="R6" s="5">
        <v>23</v>
      </c>
      <c r="S6" s="5">
        <v>23</v>
      </c>
      <c r="T6" s="6">
        <f t="shared" si="4"/>
        <v>100</v>
      </c>
      <c r="U6" s="5">
        <v>4</v>
      </c>
      <c r="V6" s="5">
        <v>4</v>
      </c>
      <c r="W6" s="6">
        <f t="shared" si="5"/>
        <v>100</v>
      </c>
      <c r="X6" s="5">
        <v>4</v>
      </c>
      <c r="Y6" s="5">
        <v>4</v>
      </c>
      <c r="Z6" s="6">
        <f t="shared" si="6"/>
        <v>100</v>
      </c>
    </row>
    <row r="7" spans="1:26" x14ac:dyDescent="0.25">
      <c r="A7" s="3">
        <v>4</v>
      </c>
      <c r="B7" s="3"/>
      <c r="C7" s="4"/>
      <c r="D7" s="3">
        <f>'[1]48'!D13</f>
        <v>35010200004</v>
      </c>
      <c r="E7" s="4" t="str">
        <f>'[1]9'!E12</f>
        <v>Gondosari</v>
      </c>
      <c r="F7" s="5">
        <v>154</v>
      </c>
      <c r="G7" s="5">
        <v>142</v>
      </c>
      <c r="H7" s="6">
        <f t="shared" si="0"/>
        <v>92.20779220779221</v>
      </c>
      <c r="I7" s="5">
        <v>165</v>
      </c>
      <c r="J7" s="5">
        <v>153</v>
      </c>
      <c r="K7" s="6">
        <f t="shared" si="1"/>
        <v>92.72727272727272</v>
      </c>
      <c r="L7" s="5">
        <v>170</v>
      </c>
      <c r="M7" s="5">
        <v>27</v>
      </c>
      <c r="N7" s="6">
        <f t="shared" si="2"/>
        <v>15.882352941176469</v>
      </c>
      <c r="O7" s="7">
        <v>1451</v>
      </c>
      <c r="P7" s="7">
        <v>1451</v>
      </c>
      <c r="Q7" s="6">
        <f t="shared" si="3"/>
        <v>100</v>
      </c>
      <c r="R7" s="5">
        <v>13</v>
      </c>
      <c r="S7" s="5">
        <v>13</v>
      </c>
      <c r="T7" s="6">
        <f t="shared" si="4"/>
        <v>100</v>
      </c>
      <c r="U7" s="5">
        <v>4</v>
      </c>
      <c r="V7" s="5">
        <v>4</v>
      </c>
      <c r="W7" s="6">
        <f t="shared" si="5"/>
        <v>100</v>
      </c>
      <c r="X7" s="5">
        <v>2</v>
      </c>
      <c r="Y7" s="5">
        <v>2</v>
      </c>
      <c r="Z7" s="6">
        <f t="shared" si="6"/>
        <v>100</v>
      </c>
    </row>
    <row r="8" spans="1:26" x14ac:dyDescent="0.25">
      <c r="A8" s="3">
        <v>5</v>
      </c>
      <c r="B8" s="3">
        <f>'[1]48'!B14</f>
        <v>350103</v>
      </c>
      <c r="C8" s="4" t="str">
        <f>'[1]9'!C13</f>
        <v>Pringkuku</v>
      </c>
      <c r="D8" s="3">
        <f>'[1]48'!D14</f>
        <v>35010200005</v>
      </c>
      <c r="E8" s="4" t="str">
        <f>'[1]9'!E13</f>
        <v>Pringkuku</v>
      </c>
      <c r="F8" s="5">
        <v>247</v>
      </c>
      <c r="G8" s="5">
        <v>214</v>
      </c>
      <c r="H8" s="6">
        <f t="shared" si="0"/>
        <v>86.639676113360323</v>
      </c>
      <c r="I8" s="5">
        <v>264</v>
      </c>
      <c r="J8" s="5">
        <v>197</v>
      </c>
      <c r="K8" s="6">
        <f t="shared" si="1"/>
        <v>74.621212121212125</v>
      </c>
      <c r="L8" s="5">
        <v>269</v>
      </c>
      <c r="M8" s="5">
        <v>227</v>
      </c>
      <c r="N8" s="6">
        <f t="shared" si="2"/>
        <v>84.386617100371751</v>
      </c>
      <c r="O8" s="7">
        <v>2320</v>
      </c>
      <c r="P8" s="7">
        <v>2320</v>
      </c>
      <c r="Q8" s="6">
        <f t="shared" si="3"/>
        <v>100</v>
      </c>
      <c r="R8" s="5">
        <v>23</v>
      </c>
      <c r="S8" s="5">
        <v>23</v>
      </c>
      <c r="T8" s="6">
        <f t="shared" si="4"/>
        <v>100</v>
      </c>
      <c r="U8" s="5">
        <v>6</v>
      </c>
      <c r="V8" s="5">
        <v>6</v>
      </c>
      <c r="W8" s="6">
        <f t="shared" si="5"/>
        <v>100</v>
      </c>
      <c r="X8" s="5">
        <v>2</v>
      </c>
      <c r="Y8" s="5">
        <v>2</v>
      </c>
      <c r="Z8" s="6">
        <f t="shared" si="6"/>
        <v>100</v>
      </c>
    </row>
    <row r="9" spans="1:26" x14ac:dyDescent="0.25">
      <c r="A9" s="3">
        <v>6</v>
      </c>
      <c r="B9" s="3"/>
      <c r="C9" s="4"/>
      <c r="D9" s="3">
        <f>'[1]48'!D15</f>
        <v>35010200006</v>
      </c>
      <c r="E9" s="4" t="str">
        <f>'[1]9'!E14</f>
        <v>Candi</v>
      </c>
      <c r="F9" s="5">
        <v>127</v>
      </c>
      <c r="G9" s="5">
        <v>107</v>
      </c>
      <c r="H9" s="6">
        <f t="shared" si="0"/>
        <v>84.251968503937007</v>
      </c>
      <c r="I9" s="5">
        <v>133</v>
      </c>
      <c r="J9" s="5">
        <v>103</v>
      </c>
      <c r="K9" s="6">
        <f t="shared" si="1"/>
        <v>77.443609022556387</v>
      </c>
      <c r="L9" s="5">
        <v>137</v>
      </c>
      <c r="M9" s="5">
        <v>0</v>
      </c>
      <c r="N9" s="6">
        <f t="shared" si="2"/>
        <v>0</v>
      </c>
      <c r="O9" s="7">
        <v>1178</v>
      </c>
      <c r="P9" s="7">
        <v>1272</v>
      </c>
      <c r="Q9" s="6">
        <f t="shared" si="3"/>
        <v>107.97962648556876</v>
      </c>
      <c r="R9" s="5">
        <v>12</v>
      </c>
      <c r="S9" s="5">
        <v>12</v>
      </c>
      <c r="T9" s="6">
        <f t="shared" si="4"/>
        <v>100</v>
      </c>
      <c r="U9" s="5">
        <v>2</v>
      </c>
      <c r="V9" s="5">
        <v>2</v>
      </c>
      <c r="W9" s="6">
        <f t="shared" si="5"/>
        <v>100</v>
      </c>
      <c r="X9" s="5">
        <v>0</v>
      </c>
      <c r="Y9" s="5">
        <v>0</v>
      </c>
      <c r="Z9" s="6">
        <v>0</v>
      </c>
    </row>
    <row r="10" spans="1:26" x14ac:dyDescent="0.25">
      <c r="A10" s="3">
        <v>7</v>
      </c>
      <c r="B10" s="3">
        <f>'[1]48'!B16</f>
        <v>350104</v>
      </c>
      <c r="C10" s="4" t="str">
        <f>'[1]9'!C15</f>
        <v>Pacitan</v>
      </c>
      <c r="D10" s="3">
        <f>'[1]48'!D16</f>
        <v>35010200007</v>
      </c>
      <c r="E10" s="4" t="str">
        <f>'[1]9'!E15</f>
        <v>Pacitan</v>
      </c>
      <c r="F10" s="5">
        <v>280</v>
      </c>
      <c r="G10" s="5">
        <v>298</v>
      </c>
      <c r="H10" s="6">
        <f t="shared" si="0"/>
        <v>106.42857142857143</v>
      </c>
      <c r="I10" s="5">
        <v>297</v>
      </c>
      <c r="J10" s="5">
        <v>131</v>
      </c>
      <c r="K10" s="6">
        <f t="shared" si="1"/>
        <v>44.107744107744104</v>
      </c>
      <c r="L10" s="5">
        <v>307</v>
      </c>
      <c r="M10" s="5">
        <v>146</v>
      </c>
      <c r="N10" s="6">
        <f t="shared" si="2"/>
        <v>47.557003257328986</v>
      </c>
      <c r="O10" s="7">
        <v>2625</v>
      </c>
      <c r="P10" s="7">
        <v>3612</v>
      </c>
      <c r="Q10" s="6">
        <f t="shared" si="3"/>
        <v>137.6</v>
      </c>
      <c r="R10" s="5">
        <v>16</v>
      </c>
      <c r="S10" s="5">
        <v>16</v>
      </c>
      <c r="T10" s="6">
        <f t="shared" si="4"/>
        <v>100</v>
      </c>
      <c r="U10" s="5">
        <v>3</v>
      </c>
      <c r="V10" s="5">
        <v>3</v>
      </c>
      <c r="W10" s="6">
        <f t="shared" si="5"/>
        <v>100</v>
      </c>
      <c r="X10" s="5">
        <v>3</v>
      </c>
      <c r="Y10" s="5">
        <v>3</v>
      </c>
      <c r="Z10" s="6">
        <f t="shared" ref="Z10:Z28" si="7">Y10/X10*100</f>
        <v>100</v>
      </c>
    </row>
    <row r="11" spans="1:26" x14ac:dyDescent="0.25">
      <c r="A11" s="3">
        <v>8</v>
      </c>
      <c r="B11" s="3"/>
      <c r="C11" s="4"/>
      <c r="D11" s="3">
        <f>'[1]48'!D17</f>
        <v>35010200008</v>
      </c>
      <c r="E11" s="4" t="str">
        <f>'[1]9'!E16</f>
        <v>Tanjungsari</v>
      </c>
      <c r="F11" s="5">
        <v>590</v>
      </c>
      <c r="G11" s="5">
        <v>813</v>
      </c>
      <c r="H11" s="6">
        <f t="shared" si="0"/>
        <v>137.79661016949152</v>
      </c>
      <c r="I11" s="5">
        <v>628</v>
      </c>
      <c r="J11" s="5">
        <v>1111</v>
      </c>
      <c r="K11" s="6">
        <f t="shared" si="1"/>
        <v>176.91082802547771</v>
      </c>
      <c r="L11" s="5">
        <v>641</v>
      </c>
      <c r="M11" s="5">
        <v>2093</v>
      </c>
      <c r="N11" s="6">
        <f t="shared" si="2"/>
        <v>326.52106084243371</v>
      </c>
      <c r="O11" s="7">
        <v>5513</v>
      </c>
      <c r="P11" s="7">
        <v>8397</v>
      </c>
      <c r="Q11" s="6">
        <f t="shared" si="3"/>
        <v>152.31271539996371</v>
      </c>
      <c r="R11" s="5">
        <v>33</v>
      </c>
      <c r="S11" s="5">
        <v>33</v>
      </c>
      <c r="T11" s="6">
        <f t="shared" si="4"/>
        <v>100</v>
      </c>
      <c r="U11" s="5">
        <v>11</v>
      </c>
      <c r="V11" s="5">
        <v>11</v>
      </c>
      <c r="W11" s="6">
        <f t="shared" si="5"/>
        <v>100</v>
      </c>
      <c r="X11" s="5">
        <v>13</v>
      </c>
      <c r="Y11" s="5">
        <v>13</v>
      </c>
      <c r="Z11" s="6">
        <f t="shared" si="7"/>
        <v>100</v>
      </c>
    </row>
    <row r="12" spans="1:26" x14ac:dyDescent="0.25">
      <c r="A12" s="3">
        <v>9</v>
      </c>
      <c r="B12" s="3">
        <f>'[1]48'!B18</f>
        <v>350105</v>
      </c>
      <c r="C12" s="4" t="str">
        <f>'[1]9'!C17</f>
        <v>Kebonagung</v>
      </c>
      <c r="D12" s="3">
        <f>'[1]48'!D18</f>
        <v>35010200009</v>
      </c>
      <c r="E12" s="4" t="str">
        <f>'[1]9'!E17</f>
        <v>Kebonagung</v>
      </c>
      <c r="F12" s="5">
        <v>300</v>
      </c>
      <c r="G12" s="5">
        <v>249</v>
      </c>
      <c r="H12" s="6">
        <f t="shared" si="0"/>
        <v>83</v>
      </c>
      <c r="I12" s="5">
        <v>318</v>
      </c>
      <c r="J12" s="5">
        <v>338</v>
      </c>
      <c r="K12" s="6">
        <f t="shared" si="1"/>
        <v>106.28930817610063</v>
      </c>
      <c r="L12" s="5">
        <v>326</v>
      </c>
      <c r="M12" s="5">
        <v>44</v>
      </c>
      <c r="N12" s="6">
        <f t="shared" si="2"/>
        <v>13.496932515337424</v>
      </c>
      <c r="O12" s="7">
        <v>2803</v>
      </c>
      <c r="P12" s="7">
        <v>2803</v>
      </c>
      <c r="Q12" s="6">
        <f t="shared" si="3"/>
        <v>100</v>
      </c>
      <c r="R12" s="5">
        <v>26</v>
      </c>
      <c r="S12" s="5">
        <v>26</v>
      </c>
      <c r="T12" s="6">
        <f t="shared" si="4"/>
        <v>100</v>
      </c>
      <c r="U12" s="5">
        <v>6</v>
      </c>
      <c r="V12" s="5">
        <v>6</v>
      </c>
      <c r="W12" s="6">
        <f t="shared" si="5"/>
        <v>100</v>
      </c>
      <c r="X12" s="5">
        <v>2</v>
      </c>
      <c r="Y12" s="5">
        <v>2</v>
      </c>
      <c r="Z12" s="6">
        <f t="shared" si="7"/>
        <v>100</v>
      </c>
    </row>
    <row r="13" spans="1:26" x14ac:dyDescent="0.25">
      <c r="A13" s="3">
        <v>10</v>
      </c>
      <c r="B13" s="3"/>
      <c r="C13" s="4"/>
      <c r="D13" s="3">
        <f>'[1]48'!D19</f>
        <v>35010200010</v>
      </c>
      <c r="E13" s="4" t="str">
        <f>'[1]9'!E18</f>
        <v>Ketrowonojoyo</v>
      </c>
      <c r="F13" s="5">
        <v>229</v>
      </c>
      <c r="G13" s="5">
        <v>195</v>
      </c>
      <c r="H13" s="6">
        <f t="shared" si="0"/>
        <v>85.1528384279476</v>
      </c>
      <c r="I13" s="5">
        <v>241</v>
      </c>
      <c r="J13" s="5">
        <v>289</v>
      </c>
      <c r="K13" s="6">
        <f t="shared" si="1"/>
        <v>119.91701244813278</v>
      </c>
      <c r="L13" s="5">
        <v>248</v>
      </c>
      <c r="M13" s="5">
        <v>290</v>
      </c>
      <c r="N13" s="6">
        <f t="shared" si="2"/>
        <v>116.93548387096774</v>
      </c>
      <c r="O13" s="7">
        <v>2131</v>
      </c>
      <c r="P13" s="7">
        <v>2161</v>
      </c>
      <c r="Q13" s="6">
        <f t="shared" si="3"/>
        <v>101.407789770061</v>
      </c>
      <c r="R13" s="5">
        <v>21</v>
      </c>
      <c r="S13" s="5">
        <v>21</v>
      </c>
      <c r="T13" s="6">
        <f t="shared" si="4"/>
        <v>100</v>
      </c>
      <c r="U13" s="5">
        <v>4</v>
      </c>
      <c r="V13" s="5">
        <v>4</v>
      </c>
      <c r="W13" s="6">
        <f t="shared" si="5"/>
        <v>100</v>
      </c>
      <c r="X13" s="5">
        <v>2</v>
      </c>
      <c r="Y13" s="5">
        <v>2</v>
      </c>
      <c r="Z13" s="6">
        <f t="shared" si="7"/>
        <v>100</v>
      </c>
    </row>
    <row r="14" spans="1:26" x14ac:dyDescent="0.25">
      <c r="A14" s="3">
        <v>11</v>
      </c>
      <c r="B14" s="3">
        <f>'[1]48'!B20</f>
        <v>350106</v>
      </c>
      <c r="C14" s="4" t="str">
        <f>'[1]9'!C19</f>
        <v>Arjosari</v>
      </c>
      <c r="D14" s="3">
        <f>'[1]48'!D20</f>
        <v>35010200011</v>
      </c>
      <c r="E14" s="4" t="str">
        <f>'[1]9'!E19</f>
        <v>Arjosari</v>
      </c>
      <c r="F14" s="5">
        <v>363</v>
      </c>
      <c r="G14" s="5">
        <v>365</v>
      </c>
      <c r="H14" s="6">
        <f t="shared" si="0"/>
        <v>100.55096418732784</v>
      </c>
      <c r="I14" s="5">
        <v>385</v>
      </c>
      <c r="J14" s="5">
        <v>452</v>
      </c>
      <c r="K14" s="6">
        <f t="shared" si="1"/>
        <v>117.40259740259739</v>
      </c>
      <c r="L14" s="5">
        <v>394</v>
      </c>
      <c r="M14" s="5">
        <v>226</v>
      </c>
      <c r="N14" s="6">
        <f t="shared" si="2"/>
        <v>57.360406091370564</v>
      </c>
      <c r="O14" s="7">
        <v>3388</v>
      </c>
      <c r="P14" s="7">
        <v>3463</v>
      </c>
      <c r="Q14" s="6">
        <f t="shared" si="3"/>
        <v>102.21369539551357</v>
      </c>
      <c r="R14" s="5">
        <v>34</v>
      </c>
      <c r="S14" s="5">
        <v>34</v>
      </c>
      <c r="T14" s="6">
        <f t="shared" si="4"/>
        <v>100</v>
      </c>
      <c r="U14" s="5">
        <v>9</v>
      </c>
      <c r="V14" s="5">
        <v>9</v>
      </c>
      <c r="W14" s="6">
        <f t="shared" si="5"/>
        <v>100</v>
      </c>
      <c r="X14" s="5">
        <v>6</v>
      </c>
      <c r="Y14" s="5">
        <v>6</v>
      </c>
      <c r="Z14" s="6">
        <f t="shared" si="7"/>
        <v>100</v>
      </c>
    </row>
    <row r="15" spans="1:26" x14ac:dyDescent="0.25">
      <c r="A15" s="3">
        <v>12</v>
      </c>
      <c r="B15" s="3"/>
      <c r="C15" s="4"/>
      <c r="D15" s="3">
        <f>'[1]48'!D21</f>
        <v>35010200012</v>
      </c>
      <c r="E15" s="4" t="str">
        <f>'[1]9'!E20</f>
        <v>Kedungbendo</v>
      </c>
      <c r="F15" s="5">
        <v>110</v>
      </c>
      <c r="G15" s="5">
        <v>97</v>
      </c>
      <c r="H15" s="6">
        <f t="shared" si="0"/>
        <v>88.181818181818187</v>
      </c>
      <c r="I15" s="5">
        <v>120</v>
      </c>
      <c r="J15" s="5">
        <v>98</v>
      </c>
      <c r="K15" s="6">
        <f t="shared" si="1"/>
        <v>81.666666666666671</v>
      </c>
      <c r="L15" s="5">
        <v>119</v>
      </c>
      <c r="M15" s="5">
        <v>30</v>
      </c>
      <c r="N15" s="6">
        <f t="shared" si="2"/>
        <v>25.210084033613445</v>
      </c>
      <c r="O15" s="7">
        <v>1038</v>
      </c>
      <c r="P15" s="8">
        <v>903</v>
      </c>
      <c r="Q15" s="6">
        <f t="shared" si="3"/>
        <v>86.994219653179201</v>
      </c>
      <c r="R15" s="5">
        <v>12</v>
      </c>
      <c r="S15" s="5">
        <v>12</v>
      </c>
      <c r="T15" s="6">
        <f t="shared" si="4"/>
        <v>100</v>
      </c>
      <c r="U15" s="5">
        <v>3</v>
      </c>
      <c r="V15" s="5">
        <v>3</v>
      </c>
      <c r="W15" s="6">
        <f t="shared" si="5"/>
        <v>100</v>
      </c>
      <c r="X15" s="5">
        <v>1</v>
      </c>
      <c r="Y15" s="5">
        <v>1</v>
      </c>
      <c r="Z15" s="6">
        <f t="shared" si="7"/>
        <v>100</v>
      </c>
    </row>
    <row r="16" spans="1:26" x14ac:dyDescent="0.25">
      <c r="A16" s="3">
        <v>13</v>
      </c>
      <c r="B16" s="3">
        <f>'[1]48'!B22</f>
        <v>350107</v>
      </c>
      <c r="C16" s="4" t="str">
        <f>'[1]9'!C21</f>
        <v>Nawangan</v>
      </c>
      <c r="D16" s="3">
        <f>'[1]48'!D22</f>
        <v>35010200013</v>
      </c>
      <c r="E16" s="4" t="str">
        <f>'[1]9'!E21</f>
        <v>Nawangan</v>
      </c>
      <c r="F16" s="5">
        <v>320</v>
      </c>
      <c r="G16" s="5">
        <v>235</v>
      </c>
      <c r="H16" s="6">
        <f t="shared" si="0"/>
        <v>73.4375</v>
      </c>
      <c r="I16" s="5">
        <v>340</v>
      </c>
      <c r="J16" s="5">
        <v>226</v>
      </c>
      <c r="K16" s="6">
        <f t="shared" si="1"/>
        <v>66.470588235294116</v>
      </c>
      <c r="L16" s="5">
        <v>349</v>
      </c>
      <c r="M16" s="5">
        <v>95</v>
      </c>
      <c r="N16" s="6">
        <f t="shared" si="2"/>
        <v>27.220630372492838</v>
      </c>
      <c r="O16" s="7">
        <v>2997</v>
      </c>
      <c r="P16" s="7">
        <v>2699</v>
      </c>
      <c r="Q16" s="6">
        <f t="shared" si="3"/>
        <v>90.056723390056732</v>
      </c>
      <c r="R16" s="5">
        <v>22</v>
      </c>
      <c r="S16" s="5">
        <v>22</v>
      </c>
      <c r="T16" s="6">
        <f t="shared" si="4"/>
        <v>100</v>
      </c>
      <c r="U16" s="5">
        <v>6</v>
      </c>
      <c r="V16" s="5">
        <v>6</v>
      </c>
      <c r="W16" s="6">
        <f t="shared" si="5"/>
        <v>100</v>
      </c>
      <c r="X16" s="5">
        <v>2</v>
      </c>
      <c r="Y16" s="5">
        <v>2</v>
      </c>
      <c r="Z16" s="6">
        <f t="shared" si="7"/>
        <v>100</v>
      </c>
    </row>
    <row r="17" spans="1:26" x14ac:dyDescent="0.25">
      <c r="A17" s="3">
        <v>14</v>
      </c>
      <c r="B17" s="3"/>
      <c r="C17" s="4"/>
      <c r="D17" s="3">
        <f>'[1]48'!D23</f>
        <v>35010200014</v>
      </c>
      <c r="E17" s="4" t="str">
        <f>'[1]9'!E22</f>
        <v>Pakis Baru</v>
      </c>
      <c r="F17" s="5">
        <v>258</v>
      </c>
      <c r="G17" s="5">
        <v>219</v>
      </c>
      <c r="H17" s="6">
        <f t="shared" si="0"/>
        <v>84.883720930232556</v>
      </c>
      <c r="I17" s="5">
        <v>274</v>
      </c>
      <c r="J17" s="5">
        <v>276</v>
      </c>
      <c r="K17" s="6">
        <f t="shared" si="1"/>
        <v>100.72992700729928</v>
      </c>
      <c r="L17" s="5">
        <v>282</v>
      </c>
      <c r="M17" s="5">
        <v>316</v>
      </c>
      <c r="N17" s="6">
        <f t="shared" si="2"/>
        <v>112.05673758865248</v>
      </c>
      <c r="O17" s="7">
        <v>2409</v>
      </c>
      <c r="P17" s="7">
        <v>2251</v>
      </c>
      <c r="Q17" s="6">
        <f t="shared" si="3"/>
        <v>93.441261934412623</v>
      </c>
      <c r="R17" s="5">
        <v>16</v>
      </c>
      <c r="S17" s="5">
        <v>16</v>
      </c>
      <c r="T17" s="6">
        <f t="shared" si="4"/>
        <v>100</v>
      </c>
      <c r="U17" s="5">
        <v>6</v>
      </c>
      <c r="V17" s="5">
        <v>6</v>
      </c>
      <c r="W17" s="6">
        <f t="shared" si="5"/>
        <v>100</v>
      </c>
      <c r="X17" s="5">
        <v>2</v>
      </c>
      <c r="Y17" s="5">
        <v>2</v>
      </c>
      <c r="Z17" s="6">
        <f t="shared" si="7"/>
        <v>100</v>
      </c>
    </row>
    <row r="18" spans="1:26" x14ac:dyDescent="0.25">
      <c r="A18" s="3">
        <v>15</v>
      </c>
      <c r="B18" s="3">
        <f>'[1]48'!B24</f>
        <v>350108</v>
      </c>
      <c r="C18" s="4" t="str">
        <f>'[1]9'!C23</f>
        <v>Bandar</v>
      </c>
      <c r="D18" s="3">
        <f>'[1]48'!D24</f>
        <v>35010200015</v>
      </c>
      <c r="E18" s="4" t="str">
        <f>'[1]9'!E23</f>
        <v>Bandar</v>
      </c>
      <c r="F18" s="5">
        <v>261</v>
      </c>
      <c r="G18" s="5">
        <v>252</v>
      </c>
      <c r="H18" s="6">
        <f t="shared" si="0"/>
        <v>96.551724137931032</v>
      </c>
      <c r="I18" s="5">
        <v>277</v>
      </c>
      <c r="J18" s="5">
        <v>371</v>
      </c>
      <c r="K18" s="6">
        <f t="shared" si="1"/>
        <v>133.93501805054152</v>
      </c>
      <c r="L18" s="5">
        <v>284</v>
      </c>
      <c r="M18" s="5">
        <v>220</v>
      </c>
      <c r="N18" s="6">
        <f t="shared" si="2"/>
        <v>77.464788732394368</v>
      </c>
      <c r="O18" s="7">
        <v>2431</v>
      </c>
      <c r="P18" s="7">
        <v>2534</v>
      </c>
      <c r="Q18" s="6">
        <f t="shared" si="3"/>
        <v>104.23693953105717</v>
      </c>
      <c r="R18" s="5">
        <v>20</v>
      </c>
      <c r="S18" s="5">
        <v>20</v>
      </c>
      <c r="T18" s="6">
        <f t="shared" si="4"/>
        <v>100</v>
      </c>
      <c r="U18" s="5">
        <v>5</v>
      </c>
      <c r="V18" s="5">
        <v>5</v>
      </c>
      <c r="W18" s="6">
        <f t="shared" si="5"/>
        <v>100</v>
      </c>
      <c r="X18" s="5">
        <v>3</v>
      </c>
      <c r="Y18" s="5">
        <v>3</v>
      </c>
      <c r="Z18" s="6">
        <f t="shared" si="7"/>
        <v>100</v>
      </c>
    </row>
    <row r="19" spans="1:26" x14ac:dyDescent="0.25">
      <c r="A19" s="3">
        <v>16</v>
      </c>
      <c r="B19" s="3"/>
      <c r="C19" s="4"/>
      <c r="D19" s="3">
        <f>'[1]48'!D25</f>
        <v>35010200016</v>
      </c>
      <c r="E19" s="4" t="str">
        <f>'[1]9'!E24</f>
        <v>Jeruk</v>
      </c>
      <c r="F19" s="5">
        <v>245</v>
      </c>
      <c r="G19" s="5">
        <v>235</v>
      </c>
      <c r="H19" s="6">
        <f t="shared" si="0"/>
        <v>95.918367346938766</v>
      </c>
      <c r="I19" s="5">
        <v>262</v>
      </c>
      <c r="J19" s="5">
        <v>152</v>
      </c>
      <c r="K19" s="6">
        <f t="shared" si="1"/>
        <v>58.015267175572518</v>
      </c>
      <c r="L19" s="5">
        <v>268</v>
      </c>
      <c r="M19" s="5">
        <v>21</v>
      </c>
      <c r="N19" s="6">
        <f t="shared" si="2"/>
        <v>7.8358208955223887</v>
      </c>
      <c r="O19" s="7">
        <v>2300</v>
      </c>
      <c r="P19" s="7">
        <v>2129</v>
      </c>
      <c r="Q19" s="6">
        <f t="shared" si="3"/>
        <v>92.565217391304344</v>
      </c>
      <c r="R19" s="5">
        <v>18</v>
      </c>
      <c r="S19" s="5">
        <v>18</v>
      </c>
      <c r="T19" s="6">
        <f t="shared" si="4"/>
        <v>100</v>
      </c>
      <c r="U19" s="5">
        <v>5</v>
      </c>
      <c r="V19" s="5">
        <v>5</v>
      </c>
      <c r="W19" s="6">
        <f t="shared" si="5"/>
        <v>100</v>
      </c>
      <c r="X19" s="5">
        <v>2</v>
      </c>
      <c r="Y19" s="5">
        <v>2</v>
      </c>
      <c r="Z19" s="6">
        <f t="shared" si="7"/>
        <v>100</v>
      </c>
    </row>
    <row r="20" spans="1:26" x14ac:dyDescent="0.25">
      <c r="A20" s="3">
        <v>17</v>
      </c>
      <c r="B20" s="3">
        <f>'[1]48'!B26</f>
        <v>350109</v>
      </c>
      <c r="C20" s="4" t="str">
        <f>'[1]9'!C25</f>
        <v>Tegalombo</v>
      </c>
      <c r="D20" s="3">
        <f>'[1]48'!D26</f>
        <v>35010200017</v>
      </c>
      <c r="E20" s="4" t="str">
        <f>'[1]9'!E25</f>
        <v>Tegalombo</v>
      </c>
      <c r="F20" s="5">
        <v>388</v>
      </c>
      <c r="G20" s="5">
        <v>366</v>
      </c>
      <c r="H20" s="6">
        <f t="shared" si="0"/>
        <v>94.329896907216494</v>
      </c>
      <c r="I20" s="5">
        <v>411</v>
      </c>
      <c r="J20" s="5">
        <v>203</v>
      </c>
      <c r="K20" s="6">
        <f t="shared" si="1"/>
        <v>49.391727493917273</v>
      </c>
      <c r="L20" s="5">
        <v>422</v>
      </c>
      <c r="M20" s="5">
        <v>95</v>
      </c>
      <c r="N20" s="6">
        <f t="shared" si="2"/>
        <v>22.511848341232227</v>
      </c>
      <c r="O20" s="7">
        <v>3617</v>
      </c>
      <c r="P20" s="7">
        <v>3045</v>
      </c>
      <c r="Q20" s="6">
        <f t="shared" si="3"/>
        <v>84.185789328172518</v>
      </c>
      <c r="R20" s="5">
        <v>37</v>
      </c>
      <c r="S20" s="5">
        <v>37</v>
      </c>
      <c r="T20" s="6">
        <f t="shared" si="4"/>
        <v>100</v>
      </c>
      <c r="U20" s="5">
        <v>9</v>
      </c>
      <c r="V20" s="5">
        <v>9</v>
      </c>
      <c r="W20" s="6">
        <f t="shared" si="5"/>
        <v>100</v>
      </c>
      <c r="X20" s="5">
        <v>4</v>
      </c>
      <c r="Y20" s="5">
        <v>4</v>
      </c>
      <c r="Z20" s="6">
        <f t="shared" si="7"/>
        <v>100</v>
      </c>
    </row>
    <row r="21" spans="1:26" x14ac:dyDescent="0.25">
      <c r="A21" s="3">
        <v>18</v>
      </c>
      <c r="B21" s="3"/>
      <c r="C21" s="4"/>
      <c r="D21" s="3">
        <f>'[1]48'!D27</f>
        <v>35010200018</v>
      </c>
      <c r="E21" s="4" t="str">
        <f>'[1]9'!E26</f>
        <v>Gemaharjo</v>
      </c>
      <c r="F21" s="5">
        <v>210</v>
      </c>
      <c r="G21" s="5">
        <v>176</v>
      </c>
      <c r="H21" s="6">
        <f t="shared" si="0"/>
        <v>83.80952380952381</v>
      </c>
      <c r="I21" s="5">
        <v>223</v>
      </c>
      <c r="J21" s="5">
        <v>191</v>
      </c>
      <c r="K21" s="6">
        <f t="shared" si="1"/>
        <v>85.650224215246638</v>
      </c>
      <c r="L21" s="5">
        <v>229</v>
      </c>
      <c r="M21" s="5">
        <v>145</v>
      </c>
      <c r="N21" s="6">
        <f t="shared" si="2"/>
        <v>63.318777292576421</v>
      </c>
      <c r="O21" s="7">
        <v>1965</v>
      </c>
      <c r="P21" s="7">
        <v>1965</v>
      </c>
      <c r="Q21" s="6">
        <f t="shared" si="3"/>
        <v>100</v>
      </c>
      <c r="R21" s="5">
        <v>16</v>
      </c>
      <c r="S21" s="5">
        <v>16</v>
      </c>
      <c r="T21" s="6">
        <f t="shared" si="4"/>
        <v>100</v>
      </c>
      <c r="U21" s="5">
        <v>4</v>
      </c>
      <c r="V21" s="5">
        <v>4</v>
      </c>
      <c r="W21" s="6">
        <f t="shared" si="5"/>
        <v>100</v>
      </c>
      <c r="X21" s="5">
        <v>3</v>
      </c>
      <c r="Y21" s="5">
        <v>3</v>
      </c>
      <c r="Z21" s="6">
        <f t="shared" si="7"/>
        <v>100</v>
      </c>
    </row>
    <row r="22" spans="1:26" x14ac:dyDescent="0.25">
      <c r="A22" s="3">
        <v>19</v>
      </c>
      <c r="B22" s="14">
        <v>350110</v>
      </c>
      <c r="C22" s="13" t="s">
        <v>19</v>
      </c>
      <c r="D22" s="3">
        <f>'[1]48'!D28</f>
        <v>35010200019</v>
      </c>
      <c r="E22" s="13" t="s">
        <v>19</v>
      </c>
      <c r="F22" s="5">
        <v>677</v>
      </c>
      <c r="G22" s="5">
        <v>713</v>
      </c>
      <c r="H22" s="6">
        <f t="shared" si="0"/>
        <v>105.3175775480059</v>
      </c>
      <c r="I22" s="5">
        <v>722</v>
      </c>
      <c r="J22" s="5">
        <v>595</v>
      </c>
      <c r="K22" s="6">
        <f t="shared" si="1"/>
        <v>82.40997229916897</v>
      </c>
      <c r="L22" s="5">
        <v>736</v>
      </c>
      <c r="M22" s="5">
        <v>356</v>
      </c>
      <c r="N22" s="6">
        <f t="shared" si="2"/>
        <v>48.369565217391305</v>
      </c>
      <c r="O22" s="7">
        <v>6331</v>
      </c>
      <c r="P22" s="7">
        <v>5570</v>
      </c>
      <c r="Q22" s="6">
        <f t="shared" si="3"/>
        <v>87.979782024956563</v>
      </c>
      <c r="R22" s="5">
        <v>55</v>
      </c>
      <c r="S22" s="5">
        <v>55</v>
      </c>
      <c r="T22" s="6">
        <f t="shared" si="4"/>
        <v>100</v>
      </c>
      <c r="U22" s="5">
        <v>11</v>
      </c>
      <c r="V22" s="5">
        <v>11</v>
      </c>
      <c r="W22" s="6">
        <f t="shared" si="5"/>
        <v>100</v>
      </c>
      <c r="X22" s="5">
        <v>7</v>
      </c>
      <c r="Y22" s="5">
        <v>7</v>
      </c>
      <c r="Z22" s="6">
        <f t="shared" si="7"/>
        <v>100</v>
      </c>
    </row>
    <row r="23" spans="1:26" x14ac:dyDescent="0.25">
      <c r="A23" s="3">
        <v>20</v>
      </c>
      <c r="B23" s="15"/>
      <c r="C23" s="13"/>
      <c r="D23" s="3">
        <f>'[1]48'!D29</f>
        <v>35010200020</v>
      </c>
      <c r="E23" s="13" t="s">
        <v>22</v>
      </c>
      <c r="F23" s="5">
        <v>296</v>
      </c>
      <c r="G23" s="5">
        <v>268</v>
      </c>
      <c r="H23" s="6">
        <f t="shared" si="0"/>
        <v>90.540540540540533</v>
      </c>
      <c r="I23" s="5">
        <v>315</v>
      </c>
      <c r="J23" s="5">
        <v>244</v>
      </c>
      <c r="K23" s="6">
        <f t="shared" si="1"/>
        <v>77.460317460317469</v>
      </c>
      <c r="L23" s="5">
        <v>324</v>
      </c>
      <c r="M23" s="5">
        <v>38</v>
      </c>
      <c r="N23" s="6">
        <f t="shared" si="2"/>
        <v>11.728395061728394</v>
      </c>
      <c r="O23" s="7">
        <v>2780</v>
      </c>
      <c r="P23" s="7">
        <v>2771</v>
      </c>
      <c r="Q23" s="6">
        <f t="shared" si="3"/>
        <v>99.676258992805757</v>
      </c>
      <c r="R23" s="5">
        <v>20</v>
      </c>
      <c r="S23" s="5">
        <v>20</v>
      </c>
      <c r="T23" s="6">
        <f t="shared" si="4"/>
        <v>100</v>
      </c>
      <c r="U23" s="5">
        <v>6</v>
      </c>
      <c r="V23" s="5">
        <v>6</v>
      </c>
      <c r="W23" s="6">
        <f t="shared" si="5"/>
        <v>100</v>
      </c>
      <c r="X23" s="5">
        <v>2</v>
      </c>
      <c r="Y23" s="5">
        <v>2</v>
      </c>
      <c r="Z23" s="6">
        <f t="shared" si="7"/>
        <v>100</v>
      </c>
    </row>
    <row r="24" spans="1:26" x14ac:dyDescent="0.25">
      <c r="A24" s="3">
        <v>21</v>
      </c>
      <c r="B24" s="14">
        <v>350111</v>
      </c>
      <c r="C24" s="13" t="s">
        <v>20</v>
      </c>
      <c r="D24" s="3">
        <f>'[1]48'!D30</f>
        <v>35010200021</v>
      </c>
      <c r="E24" s="13" t="s">
        <v>20</v>
      </c>
      <c r="F24" s="5">
        <v>372</v>
      </c>
      <c r="G24" s="5">
        <v>413</v>
      </c>
      <c r="H24" s="6">
        <f t="shared" si="0"/>
        <v>111.02150537634408</v>
      </c>
      <c r="I24" s="5">
        <v>393</v>
      </c>
      <c r="J24" s="5">
        <v>562</v>
      </c>
      <c r="K24" s="6">
        <f t="shared" si="1"/>
        <v>143.00254452926208</v>
      </c>
      <c r="L24" s="5">
        <v>404</v>
      </c>
      <c r="M24" s="5">
        <v>663</v>
      </c>
      <c r="N24" s="6">
        <f t="shared" si="2"/>
        <v>164.1089108910891</v>
      </c>
      <c r="O24" s="7">
        <v>3461</v>
      </c>
      <c r="P24" s="9">
        <v>3758</v>
      </c>
      <c r="Q24" s="6">
        <f t="shared" si="3"/>
        <v>108.58133487431378</v>
      </c>
      <c r="R24" s="5">
        <v>33</v>
      </c>
      <c r="S24" s="5">
        <v>33</v>
      </c>
      <c r="T24" s="6">
        <f t="shared" si="4"/>
        <v>100</v>
      </c>
      <c r="U24" s="5">
        <v>6</v>
      </c>
      <c r="V24" s="5">
        <v>6</v>
      </c>
      <c r="W24" s="6">
        <f t="shared" si="5"/>
        <v>100</v>
      </c>
      <c r="X24" s="5">
        <v>4</v>
      </c>
      <c r="Y24" s="5">
        <v>4</v>
      </c>
      <c r="Z24" s="6">
        <f t="shared" si="7"/>
        <v>100</v>
      </c>
    </row>
    <row r="25" spans="1:26" x14ac:dyDescent="0.25">
      <c r="A25" s="3">
        <v>22</v>
      </c>
      <c r="B25" s="15"/>
      <c r="C25" s="13"/>
      <c r="D25" s="3">
        <f>'[1]48'!D31</f>
        <v>35010200022</v>
      </c>
      <c r="E25" s="13" t="s">
        <v>23</v>
      </c>
      <c r="F25" s="5">
        <v>181</v>
      </c>
      <c r="G25" s="5">
        <v>141</v>
      </c>
      <c r="H25" s="6">
        <f t="shared" si="0"/>
        <v>77.900552486187848</v>
      </c>
      <c r="I25" s="5">
        <v>192</v>
      </c>
      <c r="J25" s="5">
        <v>128</v>
      </c>
      <c r="K25" s="6">
        <f t="shared" si="1"/>
        <v>66.666666666666657</v>
      </c>
      <c r="L25" s="5">
        <v>197</v>
      </c>
      <c r="M25" s="5">
        <v>111</v>
      </c>
      <c r="N25" s="6">
        <f t="shared" si="2"/>
        <v>56.345177664974621</v>
      </c>
      <c r="O25" s="7">
        <v>1696</v>
      </c>
      <c r="P25" s="9">
        <v>1696</v>
      </c>
      <c r="Q25" s="6">
        <f t="shared" si="3"/>
        <v>100</v>
      </c>
      <c r="R25" s="5">
        <v>16</v>
      </c>
      <c r="S25" s="5">
        <v>16</v>
      </c>
      <c r="T25" s="6">
        <f t="shared" si="4"/>
        <v>100</v>
      </c>
      <c r="U25" s="5">
        <v>3</v>
      </c>
      <c r="V25" s="5">
        <v>3</v>
      </c>
      <c r="W25" s="6">
        <f t="shared" si="5"/>
        <v>100</v>
      </c>
      <c r="X25" s="5">
        <v>1</v>
      </c>
      <c r="Y25" s="5">
        <v>1</v>
      </c>
      <c r="Z25" s="6">
        <f t="shared" si="7"/>
        <v>100</v>
      </c>
    </row>
    <row r="26" spans="1:26" x14ac:dyDescent="0.25">
      <c r="A26" s="3">
        <v>23</v>
      </c>
      <c r="B26" s="14">
        <v>350112</v>
      </c>
      <c r="C26" s="13" t="s">
        <v>21</v>
      </c>
      <c r="D26" s="3">
        <f>'[1]48'!D32</f>
        <v>35010200023</v>
      </c>
      <c r="E26" s="13" t="s">
        <v>21</v>
      </c>
      <c r="F26" s="5">
        <v>258</v>
      </c>
      <c r="G26" s="5">
        <v>292</v>
      </c>
      <c r="H26" s="6">
        <f t="shared" si="0"/>
        <v>113.17829457364341</v>
      </c>
      <c r="I26" s="5">
        <v>276</v>
      </c>
      <c r="J26" s="5">
        <v>248</v>
      </c>
      <c r="K26" s="6">
        <f t="shared" si="1"/>
        <v>89.85507246376811</v>
      </c>
      <c r="L26" s="5">
        <v>282</v>
      </c>
      <c r="M26" s="5">
        <v>72</v>
      </c>
      <c r="N26" s="6">
        <f t="shared" si="2"/>
        <v>25.531914893617021</v>
      </c>
      <c r="O26" s="7">
        <v>2426</v>
      </c>
      <c r="P26" s="9">
        <v>2426</v>
      </c>
      <c r="Q26" s="6">
        <f t="shared" si="3"/>
        <v>100</v>
      </c>
      <c r="R26" s="5">
        <v>15</v>
      </c>
      <c r="S26" s="5">
        <v>15</v>
      </c>
      <c r="T26" s="6">
        <f t="shared" si="4"/>
        <v>100</v>
      </c>
      <c r="U26" s="5">
        <v>6</v>
      </c>
      <c r="V26" s="5">
        <v>6</v>
      </c>
      <c r="W26" s="6">
        <f t="shared" si="5"/>
        <v>100</v>
      </c>
      <c r="X26" s="5">
        <v>2</v>
      </c>
      <c r="Y26" s="5">
        <v>2</v>
      </c>
      <c r="Z26" s="6">
        <f t="shared" si="7"/>
        <v>100</v>
      </c>
    </row>
    <row r="27" spans="1:26" x14ac:dyDescent="0.25">
      <c r="A27" s="3">
        <v>24</v>
      </c>
      <c r="B27" s="13"/>
      <c r="C27" s="13"/>
      <c r="D27" s="3">
        <f>'[1]48'!D33</f>
        <v>35010200024</v>
      </c>
      <c r="E27" s="13" t="s">
        <v>24</v>
      </c>
      <c r="F27" s="5">
        <v>133</v>
      </c>
      <c r="G27" s="5">
        <v>154</v>
      </c>
      <c r="H27" s="6">
        <f t="shared" si="0"/>
        <v>115.78947368421053</v>
      </c>
      <c r="I27" s="5">
        <v>139</v>
      </c>
      <c r="J27" s="5">
        <v>60</v>
      </c>
      <c r="K27" s="6">
        <f t="shared" si="1"/>
        <v>43.165467625899282</v>
      </c>
      <c r="L27" s="5">
        <v>141</v>
      </c>
      <c r="M27" s="5">
        <v>152</v>
      </c>
      <c r="N27" s="6">
        <f t="shared" si="2"/>
        <v>107.80141843971631</v>
      </c>
      <c r="O27" s="7">
        <v>1226</v>
      </c>
      <c r="P27" s="9">
        <v>1226</v>
      </c>
      <c r="Q27" s="6">
        <f t="shared" si="3"/>
        <v>100</v>
      </c>
      <c r="R27" s="5">
        <v>13</v>
      </c>
      <c r="S27" s="5">
        <v>13</v>
      </c>
      <c r="T27" s="6">
        <f t="shared" si="4"/>
        <v>100</v>
      </c>
      <c r="U27" s="5">
        <v>2</v>
      </c>
      <c r="V27" s="5">
        <v>2</v>
      </c>
      <c r="W27" s="6">
        <f t="shared" si="5"/>
        <v>100</v>
      </c>
      <c r="X27" s="5">
        <v>1</v>
      </c>
      <c r="Y27" s="5">
        <v>1</v>
      </c>
      <c r="Z27" s="6">
        <f t="shared" si="7"/>
        <v>100</v>
      </c>
    </row>
    <row r="28" spans="1:26" x14ac:dyDescent="0.25">
      <c r="A28" s="16" t="s">
        <v>16</v>
      </c>
      <c r="B28" s="17"/>
      <c r="C28" s="17"/>
      <c r="D28" s="17"/>
      <c r="E28" s="18"/>
      <c r="F28" s="10">
        <f t="shared" ref="F28:G28" si="8">SUM(F4:F27)</f>
        <v>6689</v>
      </c>
      <c r="G28" s="10">
        <f t="shared" si="8"/>
        <v>6515</v>
      </c>
      <c r="H28" s="11">
        <f t="shared" si="0"/>
        <v>97.398714307071316</v>
      </c>
      <c r="I28" s="10">
        <f t="shared" ref="I28:J28" si="9">SUM(I4:I27)</f>
        <v>7108</v>
      </c>
      <c r="J28" s="10">
        <f t="shared" si="9"/>
        <v>6841</v>
      </c>
      <c r="K28" s="11">
        <f t="shared" si="1"/>
        <v>96.243669105233536</v>
      </c>
      <c r="L28" s="10">
        <f t="shared" ref="L28:M28" si="10">SUM(L4:L27)</f>
        <v>7281</v>
      </c>
      <c r="M28" s="10">
        <f t="shared" si="10"/>
        <v>5976</v>
      </c>
      <c r="N28" s="11">
        <f t="shared" si="2"/>
        <v>82.076637824474659</v>
      </c>
      <c r="O28" s="12">
        <f t="shared" ref="O28:P28" si="11">SUM(O4:O27)</f>
        <v>62522</v>
      </c>
      <c r="P28" s="10">
        <f t="shared" si="11"/>
        <v>64980</v>
      </c>
      <c r="Q28" s="11">
        <f t="shared" si="3"/>
        <v>103.9314161415182</v>
      </c>
      <c r="R28" s="10">
        <f t="shared" ref="R28:S28" si="12">SUM(R4:R27)</f>
        <v>532</v>
      </c>
      <c r="S28" s="10">
        <f t="shared" si="12"/>
        <v>532</v>
      </c>
      <c r="T28" s="11">
        <f t="shared" si="4"/>
        <v>100</v>
      </c>
      <c r="U28" s="10">
        <f t="shared" ref="U28:V28" si="13">SUM(U4:U27)</f>
        <v>128</v>
      </c>
      <c r="V28" s="10">
        <f t="shared" si="13"/>
        <v>128</v>
      </c>
      <c r="W28" s="11">
        <f t="shared" si="5"/>
        <v>100</v>
      </c>
      <c r="X28" s="10">
        <f t="shared" ref="X28:Y28" si="14">SUM(X4:X27)</f>
        <v>71</v>
      </c>
      <c r="Y28" s="10">
        <f t="shared" si="14"/>
        <v>71</v>
      </c>
      <c r="Z28" s="11">
        <f t="shared" si="7"/>
        <v>100</v>
      </c>
    </row>
  </sheetData>
  <mergeCells count="15">
    <mergeCell ref="A28:E28"/>
    <mergeCell ref="O1:Q2"/>
    <mergeCell ref="R1:Z1"/>
    <mergeCell ref="F2:H2"/>
    <mergeCell ref="I2:K2"/>
    <mergeCell ref="L2:N2"/>
    <mergeCell ref="R2:T2"/>
    <mergeCell ref="U2:W2"/>
    <mergeCell ref="X2:Z2"/>
    <mergeCell ref="A1:A3"/>
    <mergeCell ref="B1:B3"/>
    <mergeCell ref="C1:C3"/>
    <mergeCell ref="D1:D3"/>
    <mergeCell ref="E1:E3"/>
    <mergeCell ref="F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2025-07-10T03:06:00Z</dcterms:created>
  <dcterms:modified xsi:type="dcterms:W3CDTF">2025-07-14T02:50:38Z</dcterms:modified>
</cp:coreProperties>
</file>