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16" documentId="8_{47C2DC33-D510-4AC5-9F58-02F013E2ADBC}" xr6:coauthVersionLast="47" xr6:coauthVersionMax="47" xr10:uidLastSave="{6BD935F0-8563-407F-A27E-5645966147F7}"/>
  <bookViews>
    <workbookView xWindow="-105" yWindow="0" windowWidth="14610" windowHeight="15585" xr2:uid="{4124470E-D9B8-417D-805C-76CEC9C5F23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K27" i="1"/>
  <c r="J27" i="1"/>
  <c r="H27" i="1"/>
  <c r="G27" i="1"/>
  <c r="F27" i="1"/>
  <c r="I27" i="1" s="1"/>
  <c r="L26" i="1"/>
  <c r="I26" i="1"/>
  <c r="E20" i="1"/>
  <c r="D20" i="1"/>
  <c r="L25" i="1"/>
  <c r="I25" i="1"/>
  <c r="E19" i="1"/>
  <c r="D19" i="1"/>
  <c r="C19" i="1"/>
  <c r="B19" i="1"/>
  <c r="E18" i="1"/>
  <c r="D18" i="1"/>
  <c r="L23" i="1"/>
  <c r="I23" i="1"/>
  <c r="E17" i="1"/>
  <c r="D17" i="1"/>
  <c r="C17" i="1"/>
  <c r="B17" i="1"/>
  <c r="L22" i="1"/>
  <c r="I22" i="1"/>
  <c r="E16" i="1"/>
  <c r="D16" i="1"/>
  <c r="E15" i="1"/>
  <c r="D15" i="1"/>
  <c r="C15" i="1"/>
  <c r="B15" i="1"/>
  <c r="E14" i="1"/>
  <c r="D14" i="1"/>
  <c r="L19" i="1"/>
  <c r="I19" i="1"/>
  <c r="E13" i="1"/>
  <c r="D13" i="1"/>
  <c r="C13" i="1"/>
  <c r="B13" i="1"/>
  <c r="L18" i="1"/>
  <c r="I18" i="1"/>
  <c r="E12" i="1"/>
  <c r="D12" i="1"/>
  <c r="E11" i="1"/>
  <c r="D11" i="1"/>
  <c r="C11" i="1"/>
  <c r="B11" i="1"/>
  <c r="L16" i="1"/>
  <c r="I16" i="1"/>
  <c r="E10" i="1"/>
  <c r="D10" i="1"/>
  <c r="L15" i="1"/>
  <c r="I15" i="1"/>
  <c r="E9" i="1"/>
  <c r="D9" i="1"/>
  <c r="C9" i="1"/>
  <c r="B9" i="1"/>
  <c r="L14" i="1"/>
  <c r="E8" i="1"/>
  <c r="D8" i="1"/>
  <c r="L13" i="1"/>
  <c r="I13" i="1"/>
  <c r="E7" i="1"/>
  <c r="D7" i="1"/>
  <c r="C7" i="1"/>
  <c r="B7" i="1"/>
  <c r="E6" i="1"/>
  <c r="D6" i="1"/>
  <c r="L11" i="1"/>
  <c r="I11" i="1"/>
  <c r="E5" i="1"/>
  <c r="D5" i="1"/>
  <c r="C5" i="1"/>
  <c r="B5" i="1"/>
  <c r="L10" i="1"/>
  <c r="I10" i="1"/>
  <c r="E4" i="1"/>
  <c r="D4" i="1"/>
  <c r="E3" i="1"/>
  <c r="D3" i="1"/>
  <c r="C3" i="1"/>
  <c r="B3" i="1"/>
  <c r="L8" i="1"/>
  <c r="L7" i="1"/>
  <c r="I7" i="1"/>
  <c r="L6" i="1"/>
  <c r="I6" i="1"/>
  <c r="L5" i="1"/>
  <c r="I5" i="1"/>
  <c r="L4" i="1"/>
  <c r="L3" i="1"/>
  <c r="I3" i="1"/>
  <c r="L27" i="1" l="1"/>
</calcChain>
</file>

<file path=xl/sharedStrings.xml><?xml version="1.0" encoding="utf-8"?>
<sst xmlns="http://schemas.openxmlformats.org/spreadsheetml/2006/main" count="23" uniqueCount="20">
  <si>
    <t>NO</t>
  </si>
  <si>
    <t>KECAMATAN</t>
  </si>
  <si>
    <t>PUSKESMAS</t>
  </si>
  <si>
    <t>PELAYANAN KESEHATAN GIGI DAN MULUT</t>
  </si>
  <si>
    <t>TUMPATAN GIGI TETAP</t>
  </si>
  <si>
    <t>PENCABUTAN GIGI TETAP</t>
  </si>
  <si>
    <t>JUMLAH KUNJUNGAN</t>
  </si>
  <si>
    <t>RASIO TUMPATAN/ PENCABUTAN</t>
  </si>
  <si>
    <t>JUMLAH KASUS GIGI</t>
  </si>
  <si>
    <t>JUMLAH KASUS DIRUJUK</t>
  </si>
  <si>
    <t>% KASUS DIRUJUK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</si>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</sst>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55">
        <row r="10">
          <cell r="B10">
            <v>350101</v>
          </cell>
        </row>
      </sheetData>
      <sheetData sheetId="56">
        <row r="11">
          <cell r="B11">
            <v>350101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DA55-BDAF-4557-B6B3-FEF0E850D3A8}">
  <dimension ref="A1:L27"/>
  <sheetViews>
    <sheetView tabSelected="1" workbookViewId="0">
      <selection activeCell="A3" sqref="A3:XFD3"/>
    </sheetView>
  </sheetViews>
  <sheetFormatPr defaultRowHeight="15" x14ac:dyDescent="0.25"/>
  <cols>
    <col min="2" max="2" width="14.140625" customWidth="1"/>
    <col min="3" max="3" width="13.5703125" customWidth="1"/>
    <col min="4" max="4" width="15.140625" customWidth="1"/>
    <col min="5" max="5" width="12" customWidth="1"/>
    <col min="6" max="6" width="12.28515625" customWidth="1"/>
    <col min="7" max="7" width="13.140625" customWidth="1"/>
    <col min="8" max="8" width="13.7109375" customWidth="1"/>
    <col min="9" max="9" width="14" customWidth="1"/>
    <col min="10" max="10" width="10.85546875" customWidth="1"/>
    <col min="11" max="11" width="10.5703125" customWidth="1"/>
  </cols>
  <sheetData>
    <row r="1" spans="1:12" x14ac:dyDescent="0.25">
      <c r="A1" s="10" t="s">
        <v>0</v>
      </c>
      <c r="B1" s="12" t="s">
        <v>12</v>
      </c>
      <c r="C1" s="10" t="s">
        <v>1</v>
      </c>
      <c r="D1" s="12" t="s">
        <v>13</v>
      </c>
      <c r="E1" s="10" t="s">
        <v>2</v>
      </c>
      <c r="F1" s="10" t="s">
        <v>3</v>
      </c>
      <c r="G1" s="11"/>
      <c r="H1" s="11"/>
      <c r="I1" s="11"/>
      <c r="J1" s="11"/>
      <c r="K1" s="11"/>
      <c r="L1" s="11"/>
    </row>
    <row r="2" spans="1:12" ht="36" x14ac:dyDescent="0.25">
      <c r="A2" s="11"/>
      <c r="B2" s="12"/>
      <c r="C2" s="11"/>
      <c r="D2" s="12"/>
      <c r="E2" s="11"/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x14ac:dyDescent="0.25">
      <c r="A3" s="2">
        <v>1</v>
      </c>
      <c r="B3" s="2">
        <f>'[1]49'!B11</f>
        <v>350101</v>
      </c>
      <c r="C3" s="3" t="str">
        <f>'[1]9'!C9</f>
        <v>Donorojo</v>
      </c>
      <c r="D3" s="2">
        <f>'[1]49'!D11</f>
        <v>35010200001</v>
      </c>
      <c r="E3" s="3" t="str">
        <f>'[1]9'!E9</f>
        <v>Donorojo</v>
      </c>
      <c r="F3" s="4">
        <v>21</v>
      </c>
      <c r="G3" s="4">
        <v>47</v>
      </c>
      <c r="H3" s="4">
        <v>1325</v>
      </c>
      <c r="I3" s="5">
        <f>F3/G3</f>
        <v>0.44680851063829785</v>
      </c>
      <c r="J3" s="4">
        <v>1325</v>
      </c>
      <c r="K3" s="4">
        <v>37</v>
      </c>
      <c r="L3" s="5">
        <f t="shared" ref="L3:L8" si="0">K3/J3*100</f>
        <v>2.7924528301886795</v>
      </c>
    </row>
    <row r="4" spans="1:12" x14ac:dyDescent="0.25">
      <c r="A4" s="2">
        <v>2</v>
      </c>
      <c r="B4" s="2"/>
      <c r="C4" s="3"/>
      <c r="D4" s="2">
        <f>'[1]49'!D12</f>
        <v>35010200002</v>
      </c>
      <c r="E4" s="3" t="str">
        <f>'[1]9'!E10</f>
        <v>Kalak</v>
      </c>
      <c r="F4" s="4">
        <v>0</v>
      </c>
      <c r="G4" s="4">
        <v>0</v>
      </c>
      <c r="H4" s="4">
        <v>389</v>
      </c>
      <c r="I4" s="5">
        <v>0</v>
      </c>
      <c r="J4" s="4">
        <v>389</v>
      </c>
      <c r="K4" s="4">
        <v>7</v>
      </c>
      <c r="L4" s="5">
        <f t="shared" si="0"/>
        <v>1.7994858611825193</v>
      </c>
    </row>
    <row r="5" spans="1:12" x14ac:dyDescent="0.25">
      <c r="A5" s="2">
        <v>3</v>
      </c>
      <c r="B5" s="2">
        <f>'[1]49'!B13</f>
        <v>350102</v>
      </c>
      <c r="C5" s="3" t="str">
        <f>'[1]9'!C11</f>
        <v>Punung</v>
      </c>
      <c r="D5" s="2">
        <f>'[1]49'!D13</f>
        <v>35010200003</v>
      </c>
      <c r="E5" s="3" t="str">
        <f>'[1]9'!E11</f>
        <v>Punung</v>
      </c>
      <c r="F5" s="4">
        <v>129</v>
      </c>
      <c r="G5" s="4">
        <v>155</v>
      </c>
      <c r="H5" s="4">
        <v>1816</v>
      </c>
      <c r="I5" s="5">
        <f t="shared" ref="I5:I7" si="1">F5/G5</f>
        <v>0.83225806451612905</v>
      </c>
      <c r="J5" s="4">
        <v>1816</v>
      </c>
      <c r="K5" s="4">
        <v>42</v>
      </c>
      <c r="L5" s="5">
        <f t="shared" si="0"/>
        <v>2.3127753303964758</v>
      </c>
    </row>
    <row r="6" spans="1:12" x14ac:dyDescent="0.25">
      <c r="A6" s="2">
        <v>4</v>
      </c>
      <c r="B6" s="2"/>
      <c r="C6" s="3"/>
      <c r="D6" s="2">
        <f>'[1]49'!D14</f>
        <v>35010200004</v>
      </c>
      <c r="E6" s="3" t="str">
        <f>'[1]9'!E12</f>
        <v>Gondosari</v>
      </c>
      <c r="F6" s="4">
        <v>8</v>
      </c>
      <c r="G6" s="4">
        <v>44</v>
      </c>
      <c r="H6" s="4">
        <v>715</v>
      </c>
      <c r="I6" s="5">
        <f t="shared" si="1"/>
        <v>0.18181818181818182</v>
      </c>
      <c r="J6" s="4">
        <v>715</v>
      </c>
      <c r="K6" s="4">
        <v>20</v>
      </c>
      <c r="L6" s="5">
        <f t="shared" si="0"/>
        <v>2.7972027972027971</v>
      </c>
    </row>
    <row r="7" spans="1:12" x14ac:dyDescent="0.25">
      <c r="A7" s="2">
        <v>5</v>
      </c>
      <c r="B7" s="2">
        <f>'[1]49'!B15</f>
        <v>350103</v>
      </c>
      <c r="C7" s="3" t="str">
        <f>'[1]9'!C13</f>
        <v>Pringkuku</v>
      </c>
      <c r="D7" s="2">
        <f>'[1]49'!D15</f>
        <v>35010200005</v>
      </c>
      <c r="E7" s="3" t="str">
        <f>'[1]9'!E13</f>
        <v>Pringkuku</v>
      </c>
      <c r="F7" s="4">
        <v>75</v>
      </c>
      <c r="G7" s="4">
        <v>58</v>
      </c>
      <c r="H7" s="4">
        <v>1015</v>
      </c>
      <c r="I7" s="5">
        <f t="shared" si="1"/>
        <v>1.2931034482758621</v>
      </c>
      <c r="J7" s="4">
        <v>1015</v>
      </c>
      <c r="K7" s="4">
        <v>29</v>
      </c>
      <c r="L7" s="5">
        <f t="shared" si="0"/>
        <v>2.8571428571428572</v>
      </c>
    </row>
    <row r="8" spans="1:12" x14ac:dyDescent="0.25">
      <c r="A8" s="2">
        <v>6</v>
      </c>
      <c r="B8" s="2"/>
      <c r="C8" s="3"/>
      <c r="D8" s="2">
        <f>'[1]49'!D16</f>
        <v>35010200006</v>
      </c>
      <c r="E8" s="3" t="str">
        <f>'[1]9'!E14</f>
        <v>Candi</v>
      </c>
      <c r="F8" s="4">
        <v>0</v>
      </c>
      <c r="G8" s="4">
        <v>0</v>
      </c>
      <c r="H8" s="4">
        <v>28</v>
      </c>
      <c r="I8" s="5">
        <v>0</v>
      </c>
      <c r="J8" s="4">
        <v>28</v>
      </c>
      <c r="K8" s="4">
        <v>2</v>
      </c>
      <c r="L8" s="5">
        <f t="shared" si="0"/>
        <v>7.1428571428571423</v>
      </c>
    </row>
    <row r="9" spans="1:12" x14ac:dyDescent="0.25">
      <c r="A9" s="2">
        <v>7</v>
      </c>
      <c r="B9" s="2">
        <f>'[1]49'!B17</f>
        <v>350104</v>
      </c>
      <c r="C9" s="3" t="str">
        <f>'[1]9'!C15</f>
        <v>Pacitan</v>
      </c>
      <c r="D9" s="2">
        <f>'[1]49'!D17</f>
        <v>35010200007</v>
      </c>
      <c r="E9" s="3" t="str">
        <f>'[1]9'!E15</f>
        <v>Pacitan</v>
      </c>
      <c r="F9" s="4">
        <v>0</v>
      </c>
      <c r="G9" s="4">
        <v>0</v>
      </c>
      <c r="H9" s="4">
        <v>0</v>
      </c>
      <c r="I9" s="5">
        <v>0</v>
      </c>
      <c r="J9" s="4">
        <v>0</v>
      </c>
      <c r="K9" s="4">
        <v>0</v>
      </c>
      <c r="L9" s="5">
        <v>0</v>
      </c>
    </row>
    <row r="10" spans="1:12" x14ac:dyDescent="0.25">
      <c r="A10" s="2">
        <v>8</v>
      </c>
      <c r="B10" s="2"/>
      <c r="C10" s="3"/>
      <c r="D10" s="2">
        <f>'[1]49'!D18</f>
        <v>35010200008</v>
      </c>
      <c r="E10" s="3" t="str">
        <f>'[1]9'!E16</f>
        <v>Tanjungsari</v>
      </c>
      <c r="F10" s="4">
        <v>1019</v>
      </c>
      <c r="G10" s="4">
        <v>259</v>
      </c>
      <c r="H10" s="4">
        <v>4119</v>
      </c>
      <c r="I10" s="5">
        <f t="shared" ref="I10:I11" si="2">F10/G10</f>
        <v>3.9343629343629343</v>
      </c>
      <c r="J10" s="4">
        <v>4119</v>
      </c>
      <c r="K10" s="4">
        <v>191</v>
      </c>
      <c r="L10" s="5">
        <f t="shared" ref="L10:L11" si="3">K10/J10*100</f>
        <v>4.6370478271425108</v>
      </c>
    </row>
    <row r="11" spans="1:12" x14ac:dyDescent="0.25">
      <c r="A11" s="2">
        <v>9</v>
      </c>
      <c r="B11" s="2">
        <f>'[1]49'!B19</f>
        <v>350105</v>
      </c>
      <c r="C11" s="3" t="str">
        <f>'[1]9'!C17</f>
        <v>Kebonagung</v>
      </c>
      <c r="D11" s="2">
        <f>'[1]49'!D19</f>
        <v>35010200009</v>
      </c>
      <c r="E11" s="3" t="str">
        <f>'[1]9'!E17</f>
        <v>Kebonagung</v>
      </c>
      <c r="F11" s="4">
        <v>101</v>
      </c>
      <c r="G11" s="4">
        <v>63</v>
      </c>
      <c r="H11" s="4">
        <v>1814</v>
      </c>
      <c r="I11" s="5">
        <f t="shared" si="2"/>
        <v>1.6031746031746033</v>
      </c>
      <c r="J11" s="4">
        <v>1814</v>
      </c>
      <c r="K11" s="4">
        <v>69</v>
      </c>
      <c r="L11" s="5">
        <f t="shared" si="3"/>
        <v>3.8037486218302092</v>
      </c>
    </row>
    <row r="12" spans="1:12" x14ac:dyDescent="0.25">
      <c r="A12" s="2">
        <v>10</v>
      </c>
      <c r="B12" s="2"/>
      <c r="C12" s="3"/>
      <c r="D12" s="2">
        <f>'[1]49'!D20</f>
        <v>35010200010</v>
      </c>
      <c r="E12" s="3" t="str">
        <f>'[1]9'!E18</f>
        <v>Ketrowonojoyo</v>
      </c>
      <c r="F12" s="4">
        <v>0</v>
      </c>
      <c r="G12" s="4">
        <v>0</v>
      </c>
      <c r="H12" s="4">
        <v>0</v>
      </c>
      <c r="I12" s="5">
        <v>0</v>
      </c>
      <c r="J12" s="4">
        <v>0</v>
      </c>
      <c r="K12" s="4">
        <v>0</v>
      </c>
      <c r="L12" s="5">
        <v>0</v>
      </c>
    </row>
    <row r="13" spans="1:12" x14ac:dyDescent="0.25">
      <c r="A13" s="2">
        <v>11</v>
      </c>
      <c r="B13" s="2">
        <f>'[1]49'!B21</f>
        <v>350106</v>
      </c>
      <c r="C13" s="3" t="str">
        <f>'[1]9'!C19</f>
        <v>Arjosari</v>
      </c>
      <c r="D13" s="2">
        <f>'[1]49'!D21</f>
        <v>35010200011</v>
      </c>
      <c r="E13" s="3" t="str">
        <f>'[1]9'!E19</f>
        <v>Arjosari</v>
      </c>
      <c r="F13" s="4">
        <v>43</v>
      </c>
      <c r="G13" s="4">
        <v>20</v>
      </c>
      <c r="H13" s="4">
        <v>592</v>
      </c>
      <c r="I13" s="5">
        <f>F13/G13</f>
        <v>2.15</v>
      </c>
      <c r="J13" s="4">
        <v>592</v>
      </c>
      <c r="K13" s="4">
        <v>5</v>
      </c>
      <c r="L13" s="5">
        <f t="shared" ref="L13:L16" si="4">K13/J13*100</f>
        <v>0.84459459459459463</v>
      </c>
    </row>
    <row r="14" spans="1:12" x14ac:dyDescent="0.25">
      <c r="A14" s="2">
        <v>12</v>
      </c>
      <c r="B14" s="2"/>
      <c r="C14" s="3"/>
      <c r="D14" s="2">
        <f>'[1]49'!D22</f>
        <v>35010200012</v>
      </c>
      <c r="E14" s="3" t="str">
        <f>'[1]9'!E20</f>
        <v>Kedungbendo</v>
      </c>
      <c r="F14" s="4">
        <v>0</v>
      </c>
      <c r="G14" s="4">
        <v>0</v>
      </c>
      <c r="H14" s="4">
        <v>82</v>
      </c>
      <c r="I14" s="5">
        <v>0</v>
      </c>
      <c r="J14" s="4">
        <v>82</v>
      </c>
      <c r="K14" s="4">
        <v>1</v>
      </c>
      <c r="L14" s="5">
        <f t="shared" si="4"/>
        <v>1.2195121951219512</v>
      </c>
    </row>
    <row r="15" spans="1:12" x14ac:dyDescent="0.25">
      <c r="A15" s="2">
        <v>13</v>
      </c>
      <c r="B15" s="2">
        <f>'[1]49'!B23</f>
        <v>350107</v>
      </c>
      <c r="C15" s="3" t="str">
        <f>'[1]9'!C21</f>
        <v>Nawangan</v>
      </c>
      <c r="D15" s="2">
        <f>'[1]49'!D23</f>
        <v>35010200013</v>
      </c>
      <c r="E15" s="3" t="str">
        <f>'[1]9'!E21</f>
        <v>Nawangan</v>
      </c>
      <c r="F15" s="4">
        <v>37</v>
      </c>
      <c r="G15" s="4">
        <v>53</v>
      </c>
      <c r="H15" s="4">
        <v>1646</v>
      </c>
      <c r="I15" s="5">
        <f t="shared" ref="I15:I16" si="5">F15/G15</f>
        <v>0.69811320754716977</v>
      </c>
      <c r="J15" s="4">
        <v>1646</v>
      </c>
      <c r="K15" s="4">
        <v>5</v>
      </c>
      <c r="L15" s="5">
        <f t="shared" si="4"/>
        <v>0.30376670716889431</v>
      </c>
    </row>
    <row r="16" spans="1:12" x14ac:dyDescent="0.25">
      <c r="A16" s="2">
        <v>14</v>
      </c>
      <c r="B16" s="2"/>
      <c r="C16" s="3"/>
      <c r="D16" s="2">
        <f>'[1]49'!D24</f>
        <v>35010200014</v>
      </c>
      <c r="E16" s="3" t="str">
        <f>'[1]9'!E22</f>
        <v>Pakis Baru</v>
      </c>
      <c r="F16" s="4">
        <v>2</v>
      </c>
      <c r="G16" s="4">
        <v>1</v>
      </c>
      <c r="H16" s="4">
        <v>241</v>
      </c>
      <c r="I16" s="5">
        <f t="shared" si="5"/>
        <v>2</v>
      </c>
      <c r="J16" s="4">
        <v>241</v>
      </c>
      <c r="K16" s="4">
        <v>0</v>
      </c>
      <c r="L16" s="5">
        <f t="shared" si="4"/>
        <v>0</v>
      </c>
    </row>
    <row r="17" spans="1:12" x14ac:dyDescent="0.25">
      <c r="A17" s="2">
        <v>15</v>
      </c>
      <c r="B17" s="2">
        <f>'[1]49'!B25</f>
        <v>350108</v>
      </c>
      <c r="C17" s="3" t="str">
        <f>'[1]9'!C23</f>
        <v>Bandar</v>
      </c>
      <c r="D17" s="2">
        <f>'[1]49'!D25</f>
        <v>35010200015</v>
      </c>
      <c r="E17" s="3" t="str">
        <f>'[1]9'!E23</f>
        <v>Bandar</v>
      </c>
      <c r="F17" s="4">
        <v>0</v>
      </c>
      <c r="G17" s="4">
        <v>0</v>
      </c>
      <c r="H17" s="4">
        <v>0</v>
      </c>
      <c r="I17" s="5">
        <v>0</v>
      </c>
      <c r="J17" s="4">
        <v>0</v>
      </c>
      <c r="K17" s="4">
        <v>0</v>
      </c>
      <c r="L17" s="5">
        <v>0</v>
      </c>
    </row>
    <row r="18" spans="1:12" x14ac:dyDescent="0.25">
      <c r="A18" s="2">
        <v>16</v>
      </c>
      <c r="B18" s="2"/>
      <c r="C18" s="3"/>
      <c r="D18" s="2">
        <f>'[1]49'!D26</f>
        <v>35010200016</v>
      </c>
      <c r="E18" s="3" t="str">
        <f>'[1]9'!E24</f>
        <v>Jeruk</v>
      </c>
      <c r="F18" s="4">
        <v>123</v>
      </c>
      <c r="G18" s="4">
        <v>241</v>
      </c>
      <c r="H18" s="4">
        <v>398</v>
      </c>
      <c r="I18" s="5">
        <f t="shared" ref="I18:I19" si="6">F18/G18</f>
        <v>0.51037344398340245</v>
      </c>
      <c r="J18" s="4">
        <v>398</v>
      </c>
      <c r="K18" s="4">
        <v>5</v>
      </c>
      <c r="L18" s="5">
        <f t="shared" ref="L18:L19" si="7">K18/J18*100</f>
        <v>1.256281407035176</v>
      </c>
    </row>
    <row r="19" spans="1:12" x14ac:dyDescent="0.25">
      <c r="A19" s="2">
        <v>17</v>
      </c>
      <c r="B19" s="2">
        <f>'[1]49'!B27</f>
        <v>350109</v>
      </c>
      <c r="C19" s="3" t="str">
        <f>'[1]9'!C25</f>
        <v>Tegalombo</v>
      </c>
      <c r="D19" s="2">
        <f>'[1]49'!D27</f>
        <v>35010200017</v>
      </c>
      <c r="E19" s="3" t="str">
        <f>'[1]9'!E25</f>
        <v>Tegalombo</v>
      </c>
      <c r="F19" s="4">
        <v>102</v>
      </c>
      <c r="G19" s="4">
        <v>115</v>
      </c>
      <c r="H19" s="4">
        <v>1375</v>
      </c>
      <c r="I19" s="5">
        <f t="shared" si="6"/>
        <v>0.88695652173913042</v>
      </c>
      <c r="J19" s="4">
        <v>1375</v>
      </c>
      <c r="K19" s="4">
        <v>20</v>
      </c>
      <c r="L19" s="5">
        <f t="shared" si="7"/>
        <v>1.4545454545454546</v>
      </c>
    </row>
    <row r="20" spans="1:12" x14ac:dyDescent="0.25">
      <c r="A20" s="2">
        <v>18</v>
      </c>
      <c r="B20" s="9"/>
      <c r="C20" s="8"/>
      <c r="D20" s="2">
        <f>'[1]49'!D28</f>
        <v>35010200018</v>
      </c>
      <c r="E20" s="3" t="str">
        <f>'[1]9'!E26</f>
        <v>Gemaharjo</v>
      </c>
      <c r="F20" s="4">
        <v>0</v>
      </c>
      <c r="G20" s="4">
        <v>0</v>
      </c>
      <c r="H20" s="4">
        <v>0</v>
      </c>
      <c r="I20" s="5">
        <v>0</v>
      </c>
      <c r="J20" s="4">
        <v>0</v>
      </c>
      <c r="K20" s="4">
        <v>0</v>
      </c>
      <c r="L20" s="5">
        <v>0</v>
      </c>
    </row>
    <row r="21" spans="1:12" x14ac:dyDescent="0.25">
      <c r="A21" s="2">
        <v>19</v>
      </c>
      <c r="B21" s="9">
        <v>350110</v>
      </c>
      <c r="C21" s="8" t="s">
        <v>14</v>
      </c>
      <c r="D21" s="2">
        <f>'[1]49'!D29</f>
        <v>35010200019</v>
      </c>
      <c r="E21" s="8" t="s">
        <v>14</v>
      </c>
      <c r="F21" s="4">
        <v>0</v>
      </c>
      <c r="G21" s="4">
        <v>0</v>
      </c>
      <c r="H21" s="4">
        <v>0</v>
      </c>
      <c r="I21" s="5">
        <v>0</v>
      </c>
      <c r="J21" s="4">
        <v>0</v>
      </c>
      <c r="K21" s="4">
        <v>0</v>
      </c>
      <c r="L21" s="5">
        <v>0</v>
      </c>
    </row>
    <row r="22" spans="1:12" x14ac:dyDescent="0.25">
      <c r="A22" s="2">
        <v>20</v>
      </c>
      <c r="B22" s="9"/>
      <c r="C22" s="8"/>
      <c r="D22" s="2">
        <f>'[1]49'!D30</f>
        <v>35010200020</v>
      </c>
      <c r="E22" s="8" t="s">
        <v>17</v>
      </c>
      <c r="F22" s="4">
        <v>128</v>
      </c>
      <c r="G22" s="4">
        <v>102</v>
      </c>
      <c r="H22" s="4">
        <v>1332</v>
      </c>
      <c r="I22" s="5">
        <f t="shared" ref="I22:I23" si="8">F22/G22</f>
        <v>1.2549019607843137</v>
      </c>
      <c r="J22" s="4">
        <v>1332</v>
      </c>
      <c r="K22" s="4">
        <v>19</v>
      </c>
      <c r="L22" s="5">
        <f t="shared" ref="L22:L23" si="9">K22/J22*100</f>
        <v>1.4264264264264264</v>
      </c>
    </row>
    <row r="23" spans="1:12" x14ac:dyDescent="0.25">
      <c r="A23" s="2">
        <v>21</v>
      </c>
      <c r="B23" s="9">
        <v>350111</v>
      </c>
      <c r="C23" s="8" t="s">
        <v>15</v>
      </c>
      <c r="D23" s="2">
        <f>'[1]49'!D31</f>
        <v>35010200021</v>
      </c>
      <c r="E23" s="8" t="s">
        <v>15</v>
      </c>
      <c r="F23" s="4">
        <v>5</v>
      </c>
      <c r="G23" s="4">
        <v>37</v>
      </c>
      <c r="H23" s="4">
        <v>2139</v>
      </c>
      <c r="I23" s="5">
        <f t="shared" si="8"/>
        <v>0.13513513513513514</v>
      </c>
      <c r="J23" s="4">
        <v>2139</v>
      </c>
      <c r="K23" s="4">
        <v>128</v>
      </c>
      <c r="L23" s="5">
        <f t="shared" si="9"/>
        <v>5.9841047218326322</v>
      </c>
    </row>
    <row r="24" spans="1:12" x14ac:dyDescent="0.25">
      <c r="A24" s="2">
        <v>22</v>
      </c>
      <c r="B24" s="9"/>
      <c r="C24" s="8"/>
      <c r="D24" s="2">
        <f>'[1]49'!D32</f>
        <v>35010200022</v>
      </c>
      <c r="E24" s="8" t="s">
        <v>18</v>
      </c>
      <c r="F24" s="4">
        <v>0</v>
      </c>
      <c r="G24" s="4">
        <v>0</v>
      </c>
      <c r="H24" s="4">
        <v>0</v>
      </c>
      <c r="I24" s="5">
        <v>0</v>
      </c>
      <c r="J24" s="4">
        <v>0</v>
      </c>
      <c r="K24" s="4">
        <v>0</v>
      </c>
      <c r="L24" s="5">
        <v>0</v>
      </c>
    </row>
    <row r="25" spans="1:12" x14ac:dyDescent="0.25">
      <c r="A25" s="2">
        <v>23</v>
      </c>
      <c r="B25" s="9">
        <v>350112</v>
      </c>
      <c r="C25" s="8" t="s">
        <v>16</v>
      </c>
      <c r="D25" s="2">
        <f>'[1]49'!D33</f>
        <v>35010200023</v>
      </c>
      <c r="E25" s="8" t="s">
        <v>16</v>
      </c>
      <c r="F25" s="4">
        <v>0</v>
      </c>
      <c r="G25" s="4">
        <v>104</v>
      </c>
      <c r="H25" s="4">
        <v>532</v>
      </c>
      <c r="I25" s="5">
        <f t="shared" ref="I25:I27" si="10">F25/G25</f>
        <v>0</v>
      </c>
      <c r="J25" s="4">
        <v>532</v>
      </c>
      <c r="K25" s="4">
        <v>9</v>
      </c>
      <c r="L25" s="5">
        <f t="shared" ref="L25:L27" si="11">K25/J25*100</f>
        <v>1.6917293233082706</v>
      </c>
    </row>
    <row r="26" spans="1:12" x14ac:dyDescent="0.25">
      <c r="A26" s="2">
        <v>24</v>
      </c>
      <c r="B26" s="2"/>
      <c r="C26" s="3"/>
      <c r="D26" s="2">
        <f>'[1]49'!D34</f>
        <v>35010200024</v>
      </c>
      <c r="E26" s="8" t="s">
        <v>19</v>
      </c>
      <c r="F26" s="4">
        <v>0</v>
      </c>
      <c r="G26" s="4">
        <v>59</v>
      </c>
      <c r="H26" s="4">
        <v>355</v>
      </c>
      <c r="I26" s="5">
        <f t="shared" si="10"/>
        <v>0</v>
      </c>
      <c r="J26" s="4">
        <v>355</v>
      </c>
      <c r="K26" s="4">
        <v>4</v>
      </c>
      <c r="L26" s="5">
        <f t="shared" si="11"/>
        <v>1.1267605633802817</v>
      </c>
    </row>
    <row r="27" spans="1:12" x14ac:dyDescent="0.25">
      <c r="A27" s="10" t="s">
        <v>11</v>
      </c>
      <c r="B27" s="10"/>
      <c r="C27" s="10"/>
      <c r="D27" s="10"/>
      <c r="E27" s="10"/>
      <c r="F27" s="6">
        <f t="shared" ref="F27:H27" si="12">SUM(F3:F26)</f>
        <v>1793</v>
      </c>
      <c r="G27" s="6">
        <f t="shared" si="12"/>
        <v>1358</v>
      </c>
      <c r="H27" s="6">
        <f t="shared" si="12"/>
        <v>19913</v>
      </c>
      <c r="I27" s="7">
        <f t="shared" si="10"/>
        <v>1.3203240058910162</v>
      </c>
      <c r="J27" s="6">
        <f t="shared" ref="J27:K27" si="13">SUM(J3:J26)</f>
        <v>19913</v>
      </c>
      <c r="K27" s="6">
        <f t="shared" si="13"/>
        <v>593</v>
      </c>
      <c r="L27" s="7">
        <f t="shared" si="11"/>
        <v>2.9779541003364636</v>
      </c>
    </row>
  </sheetData>
  <mergeCells count="7">
    <mergeCell ref="F1:L1"/>
    <mergeCell ref="A27:E27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cp:lastPrinted>2025-07-14T02:52:50Z</cp:lastPrinted>
  <dcterms:created xsi:type="dcterms:W3CDTF">2025-07-10T03:15:20Z</dcterms:created>
  <dcterms:modified xsi:type="dcterms:W3CDTF">2025-07-14T02:53:40Z</dcterms:modified>
</cp:coreProperties>
</file>