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3f78f0d122da0c8/Documents/KOMIFO/Kominfo 2/"/>
    </mc:Choice>
  </mc:AlternateContent>
  <xr:revisionPtr revIDLastSave="1" documentId="8_{E68536AD-207F-4DDC-8C39-3BB59DCB5FAB}" xr6:coauthVersionLast="47" xr6:coauthVersionMax="47" xr10:uidLastSave="{66A82FF7-0BDA-4853-B210-31614B7F5D08}"/>
  <bookViews>
    <workbookView xWindow="-105" yWindow="0" windowWidth="14610" windowHeight="15585" xr2:uid="{A2C17CE4-7A3A-4037-BF61-8A3FEAC335D3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Y28" i="1"/>
  <c r="X28" i="1"/>
  <c r="V28" i="1"/>
  <c r="U28" i="1"/>
  <c r="S28" i="1"/>
  <c r="T28" i="1" s="1"/>
  <c r="R28" i="1"/>
  <c r="Q28" i="1"/>
  <c r="P28" i="1"/>
  <c r="O28" i="1"/>
  <c r="M28" i="1"/>
  <c r="L28" i="1"/>
  <c r="J28" i="1"/>
  <c r="I28" i="1"/>
  <c r="G28" i="1"/>
  <c r="AB28" i="1" s="1"/>
  <c r="F28" i="1"/>
  <c r="AB27" i="1"/>
  <c r="AA27" i="1"/>
  <c r="AC27" i="1" s="1"/>
  <c r="Z27" i="1"/>
  <c r="T27" i="1"/>
  <c r="Q27" i="1"/>
  <c r="K27" i="1"/>
  <c r="H27" i="1"/>
  <c r="E21" i="1"/>
  <c r="D21" i="1"/>
  <c r="AB26" i="1"/>
  <c r="AC26" i="1" s="1"/>
  <c r="AA26" i="1"/>
  <c r="T26" i="1"/>
  <c r="E20" i="1"/>
  <c r="D20" i="1"/>
  <c r="C20" i="1"/>
  <c r="B20" i="1"/>
  <c r="AB25" i="1"/>
  <c r="AA25" i="1"/>
  <c r="AC25" i="1" s="1"/>
  <c r="Z25" i="1"/>
  <c r="W25" i="1"/>
  <c r="T25" i="1"/>
  <c r="H25" i="1"/>
  <c r="E19" i="1"/>
  <c r="D19" i="1"/>
  <c r="AB24" i="1"/>
  <c r="AA24" i="1"/>
  <c r="Z24" i="1"/>
  <c r="W24" i="1"/>
  <c r="T24" i="1"/>
  <c r="Q24" i="1"/>
  <c r="N24" i="1"/>
  <c r="K24" i="1"/>
  <c r="E18" i="1"/>
  <c r="D18" i="1"/>
  <c r="C18" i="1"/>
  <c r="B18" i="1"/>
  <c r="AB23" i="1"/>
  <c r="AC23" i="1" s="1"/>
  <c r="AA23" i="1"/>
  <c r="Z23" i="1"/>
  <c r="W23" i="1"/>
  <c r="Q23" i="1"/>
  <c r="N23" i="1"/>
  <c r="E17" i="1"/>
  <c r="D17" i="1"/>
  <c r="AB22" i="1"/>
  <c r="AC22" i="1" s="1"/>
  <c r="AA22" i="1"/>
  <c r="Z22" i="1"/>
  <c r="W22" i="1"/>
  <c r="T22" i="1"/>
  <c r="Q22" i="1"/>
  <c r="N22" i="1"/>
  <c r="K22" i="1"/>
  <c r="E16" i="1"/>
  <c r="D16" i="1"/>
  <c r="C16" i="1"/>
  <c r="B16" i="1"/>
  <c r="AB21" i="1"/>
  <c r="AA21" i="1"/>
  <c r="Z21" i="1"/>
  <c r="T21" i="1"/>
  <c r="Q21" i="1"/>
  <c r="H21" i="1"/>
  <c r="E15" i="1"/>
  <c r="D15" i="1"/>
  <c r="AB20" i="1"/>
  <c r="AC20" i="1" s="1"/>
  <c r="AA20" i="1"/>
  <c r="W20" i="1"/>
  <c r="T20" i="1"/>
  <c r="Q20" i="1"/>
  <c r="N20" i="1"/>
  <c r="K20" i="1"/>
  <c r="E14" i="1"/>
  <c r="D14" i="1"/>
  <c r="C14" i="1"/>
  <c r="B14" i="1"/>
  <c r="AB19" i="1"/>
  <c r="AA19" i="1"/>
  <c r="T19" i="1"/>
  <c r="Q19" i="1"/>
  <c r="H19" i="1"/>
  <c r="E13" i="1"/>
  <c r="D13" i="1"/>
  <c r="AB18" i="1"/>
  <c r="AC18" i="1" s="1"/>
  <c r="AA18" i="1"/>
  <c r="Z18" i="1"/>
  <c r="T18" i="1"/>
  <c r="Q18" i="1"/>
  <c r="H18" i="1"/>
  <c r="E12" i="1"/>
  <c r="D12" i="1"/>
  <c r="C12" i="1"/>
  <c r="B12" i="1"/>
  <c r="AB17" i="1"/>
  <c r="AA17" i="1"/>
  <c r="Z17" i="1"/>
  <c r="T17" i="1"/>
  <c r="H17" i="1"/>
  <c r="E11" i="1"/>
  <c r="D11" i="1"/>
  <c r="AB16" i="1"/>
  <c r="AA16" i="1"/>
  <c r="AC16" i="1" s="1"/>
  <c r="T16" i="1"/>
  <c r="Q16" i="1"/>
  <c r="H16" i="1"/>
  <c r="E10" i="1"/>
  <c r="D10" i="1"/>
  <c r="C10" i="1"/>
  <c r="B10" i="1"/>
  <c r="AC15" i="1"/>
  <c r="AB15" i="1"/>
  <c r="AA15" i="1"/>
  <c r="Z15" i="1"/>
  <c r="W15" i="1"/>
  <c r="T15" i="1"/>
  <c r="Q15" i="1"/>
  <c r="E9" i="1"/>
  <c r="D9" i="1"/>
  <c r="AB14" i="1"/>
  <c r="AC14" i="1" s="1"/>
  <c r="AA14" i="1"/>
  <c r="Z14" i="1"/>
  <c r="W14" i="1"/>
  <c r="T14" i="1"/>
  <c r="Q14" i="1"/>
  <c r="N14" i="1"/>
  <c r="H14" i="1"/>
  <c r="E8" i="1"/>
  <c r="D8" i="1"/>
  <c r="C8" i="1"/>
  <c r="B8" i="1"/>
  <c r="AB13" i="1"/>
  <c r="AC13" i="1" s="1"/>
  <c r="AA13" i="1"/>
  <c r="Z13" i="1"/>
  <c r="W13" i="1"/>
  <c r="T13" i="1"/>
  <c r="Q13" i="1"/>
  <c r="E7" i="1"/>
  <c r="D7" i="1"/>
  <c r="AB12" i="1"/>
  <c r="AC12" i="1" s="1"/>
  <c r="AA12" i="1"/>
  <c r="Z12" i="1"/>
  <c r="W12" i="1"/>
  <c r="T12" i="1"/>
  <c r="Q12" i="1"/>
  <c r="N12" i="1"/>
  <c r="K12" i="1"/>
  <c r="E6" i="1"/>
  <c r="D6" i="1"/>
  <c r="C6" i="1"/>
  <c r="B6" i="1"/>
  <c r="AB11" i="1"/>
  <c r="AA11" i="1"/>
  <c r="AC11" i="1" s="1"/>
  <c r="Z11" i="1"/>
  <c r="W11" i="1"/>
  <c r="T11" i="1"/>
  <c r="Q11" i="1"/>
  <c r="N11" i="1"/>
  <c r="K11" i="1"/>
  <c r="H11" i="1"/>
  <c r="E5" i="1"/>
  <c r="D5" i="1"/>
  <c r="AB10" i="1"/>
  <c r="AA10" i="1"/>
  <c r="AC10" i="1" s="1"/>
  <c r="Z10" i="1"/>
  <c r="W10" i="1"/>
  <c r="T10" i="1"/>
  <c r="Q10" i="1"/>
  <c r="N10" i="1"/>
  <c r="K10" i="1"/>
  <c r="H10" i="1"/>
  <c r="E4" i="1"/>
  <c r="D4" i="1"/>
  <c r="C4" i="1"/>
  <c r="B4" i="1"/>
  <c r="AB9" i="1"/>
  <c r="AC9" i="1" s="1"/>
  <c r="AA9" i="1"/>
  <c r="Z9" i="1"/>
  <c r="T9" i="1"/>
  <c r="Q9" i="1"/>
  <c r="K9" i="1"/>
  <c r="H9" i="1"/>
  <c r="AB8" i="1"/>
  <c r="AC8" i="1" s="1"/>
  <c r="AA8" i="1"/>
  <c r="Z8" i="1"/>
  <c r="T8" i="1"/>
  <c r="Q8" i="1"/>
  <c r="AB7" i="1"/>
  <c r="AA7" i="1"/>
  <c r="Z7" i="1"/>
  <c r="T7" i="1"/>
  <c r="Q7" i="1"/>
  <c r="N7" i="1"/>
  <c r="H7" i="1"/>
  <c r="AC6" i="1"/>
  <c r="AB6" i="1"/>
  <c r="AA6" i="1"/>
  <c r="Z6" i="1"/>
  <c r="W6" i="1"/>
  <c r="T6" i="1"/>
  <c r="Q6" i="1"/>
  <c r="N6" i="1"/>
  <c r="K6" i="1"/>
  <c r="H6" i="1"/>
  <c r="AB5" i="1"/>
  <c r="AC5" i="1" s="1"/>
  <c r="AA5" i="1"/>
  <c r="Z5" i="1"/>
  <c r="W5" i="1"/>
  <c r="T5" i="1"/>
  <c r="Q5" i="1"/>
  <c r="K5" i="1"/>
  <c r="H5" i="1"/>
  <c r="AB4" i="1"/>
  <c r="AA4" i="1"/>
  <c r="AC4" i="1" s="1"/>
  <c r="Z4" i="1"/>
  <c r="W4" i="1"/>
  <c r="T4" i="1"/>
  <c r="Q4" i="1"/>
  <c r="K4" i="1"/>
  <c r="AC7" i="1" l="1"/>
  <c r="AC17" i="1"/>
  <c r="AC21" i="1"/>
  <c r="AA28" i="1"/>
  <c r="AC28" i="1" s="1"/>
  <c r="K28" i="1"/>
  <c r="Z28" i="1"/>
  <c r="AC19" i="1"/>
  <c r="AC24" i="1"/>
  <c r="H28" i="1"/>
  <c r="N28" i="1"/>
  <c r="W28" i="1"/>
</calcChain>
</file>

<file path=xl/sharedStrings.xml><?xml version="1.0" encoding="utf-8"?>
<sst xmlns="http://schemas.openxmlformats.org/spreadsheetml/2006/main" count="60" uniqueCount="30">
  <si>
    <t>NO</t>
  </si>
  <si>
    <t>KECAMATAN</t>
  </si>
  <si>
    <t>PUSKESMAS</t>
  </si>
  <si>
    <t>JASA BOGA</t>
  </si>
  <si>
    <t>RESTORAN</t>
  </si>
  <si>
    <t>TPP TERTENTU</t>
  </si>
  <si>
    <t>DEPOT AIR MINUM</t>
  </si>
  <si>
    <t>RUMAH MAKAN</t>
  </si>
  <si>
    <t>KELOMPOK GERAI PANGAN JAJANAN</t>
  </si>
  <si>
    <t>SENTRA PANGAN JAJANAN/KANTIN</t>
  </si>
  <si>
    <t>TPP MEMENUHI SYARAT</t>
  </si>
  <si>
    <t>TERDAFTAR</t>
  </si>
  <si>
    <t>LAIK HSP</t>
  </si>
  <si>
    <t>TTP Memenuhi Syarat</t>
  </si>
  <si>
    <t>JUMLAH</t>
  </si>
  <si>
    <t>%</t>
  </si>
  <si>
    <t>2</t>
  </si>
  <si>
    <t>3</t>
  </si>
  <si>
    <t>7</t>
  </si>
  <si>
    <t>8</t>
  </si>
  <si>
    <t>9</t>
  </si>
  <si>
    <t>JUMLAH KAB</t>
  </si>
  <si>
    <t>KODE KECAMATAN</t>
  </si>
  <si>
    <t>KODE PUSKESMAS</t>
  </si>
  <si>
    <t>Tulakan</t>
  </si>
  <si>
    <t>Ngadirojo</t>
  </si>
  <si>
    <t>Sudimoro</t>
  </si>
  <si>
    <t>Bubakan</t>
  </si>
  <si>
    <t>Wonokarto</t>
  </si>
  <si>
    <t>Sukorejo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</si>
</sst>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2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right" vertical="center" wrapText="1"/>
    </xf>
    <xf numFmtId="0" fontId="0" fillId="0" borderId="1" xfId="0" applyBorder="1"/>
    <xf numFmtId="0" fontId="6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13f78f0d122da0c8/Documents/KOMIFO/PROFILKES%20KAB%20PACITAN_2024%20(Update%2014%20Mei%202025)%5e.xlsx" TargetMode="External"/><Relationship Id="rId1" Type="http://schemas.openxmlformats.org/officeDocument/2006/relationships/externalLinkPath" Target="/13f78f0d122da0c8/Documents/KOMIFO/PROFILKES%20KAB%20PACITAN_2024%20(Update%2014%20Mei%202025)%5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Copy of 17"/>
      <sheetName val="18"/>
      <sheetName val="Copy of 18"/>
      <sheetName val="18.1"/>
      <sheetName val="19"/>
      <sheetName val="20"/>
      <sheetName val="20 (1)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Copy of 46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a"/>
      <sheetName val="79b"/>
      <sheetName val="79c"/>
      <sheetName val="80"/>
      <sheetName val="81"/>
      <sheetName val="82"/>
      <sheetName val="800"/>
      <sheetName val="810"/>
      <sheetName val="83"/>
      <sheetName val="84"/>
      <sheetName val="840"/>
      <sheetName val="85"/>
      <sheetName val="86"/>
      <sheetName val="87"/>
      <sheetName val="SP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C9" t="str">
            <v>Donorojo</v>
          </cell>
          <cell r="E9" t="str">
            <v>Donorojo</v>
          </cell>
        </row>
        <row r="10">
          <cell r="E10" t="str">
            <v>Kalak</v>
          </cell>
        </row>
        <row r="11">
          <cell r="C11" t="str">
            <v>Punung</v>
          </cell>
          <cell r="E11" t="str">
            <v>Punung</v>
          </cell>
        </row>
        <row r="12">
          <cell r="E12" t="str">
            <v>Gondosari</v>
          </cell>
        </row>
        <row r="13">
          <cell r="C13" t="str">
            <v>Pringkuku</v>
          </cell>
          <cell r="E13" t="str">
            <v>Pringkuku</v>
          </cell>
        </row>
        <row r="14">
          <cell r="E14" t="str">
            <v>Candi</v>
          </cell>
        </row>
        <row r="15">
          <cell r="C15" t="str">
            <v>Pacitan</v>
          </cell>
          <cell r="E15" t="str">
            <v>Pacitan</v>
          </cell>
        </row>
        <row r="16">
          <cell r="E16" t="str">
            <v>Tanjungsari</v>
          </cell>
        </row>
        <row r="17">
          <cell r="C17" t="str">
            <v>Kebonagung</v>
          </cell>
          <cell r="E17" t="str">
            <v>Kebonagung</v>
          </cell>
        </row>
        <row r="18">
          <cell r="E18" t="str">
            <v>Ketrowonojoyo</v>
          </cell>
        </row>
        <row r="19">
          <cell r="C19" t="str">
            <v>Arjosari</v>
          </cell>
          <cell r="E19" t="str">
            <v>Arjosari</v>
          </cell>
        </row>
        <row r="20">
          <cell r="E20" t="str">
            <v>Kedungbendo</v>
          </cell>
        </row>
        <row r="21">
          <cell r="C21" t="str">
            <v>Nawangan</v>
          </cell>
          <cell r="E21" t="str">
            <v>Nawangan</v>
          </cell>
        </row>
        <row r="22">
          <cell r="E22" t="str">
            <v>Pakis Baru</v>
          </cell>
        </row>
        <row r="23">
          <cell r="C23" t="str">
            <v>Bandar</v>
          </cell>
          <cell r="E23" t="str">
            <v>Bandar</v>
          </cell>
        </row>
        <row r="24">
          <cell r="E24" t="str">
            <v>Jeruk</v>
          </cell>
        </row>
        <row r="25">
          <cell r="C25" t="str">
            <v>Tegalombo</v>
          </cell>
          <cell r="E25" t="str">
            <v>Tegalombo</v>
          </cell>
        </row>
        <row r="26">
          <cell r="E26" t="str">
            <v>Gemaharjo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12">
          <cell r="B12">
            <v>350101</v>
          </cell>
          <cell r="D12">
            <v>35010200001</v>
          </cell>
        </row>
        <row r="13">
          <cell r="D13">
            <v>35010200002</v>
          </cell>
        </row>
        <row r="14">
          <cell r="B14">
            <v>350102</v>
          </cell>
          <cell r="D14">
            <v>35010200003</v>
          </cell>
        </row>
        <row r="15">
          <cell r="D15">
            <v>35010200004</v>
          </cell>
        </row>
        <row r="16">
          <cell r="B16">
            <v>350103</v>
          </cell>
          <cell r="D16">
            <v>35010200005</v>
          </cell>
        </row>
        <row r="17">
          <cell r="D17">
            <v>35010200006</v>
          </cell>
        </row>
        <row r="18">
          <cell r="B18">
            <v>350104</v>
          </cell>
          <cell r="D18">
            <v>35010200007</v>
          </cell>
        </row>
        <row r="19">
          <cell r="D19">
            <v>35010200008</v>
          </cell>
        </row>
        <row r="20">
          <cell r="B20">
            <v>350105</v>
          </cell>
          <cell r="D20">
            <v>35010200009</v>
          </cell>
        </row>
        <row r="21">
          <cell r="D21">
            <v>35010200010</v>
          </cell>
        </row>
        <row r="22">
          <cell r="B22">
            <v>350106</v>
          </cell>
          <cell r="D22">
            <v>35010200011</v>
          </cell>
        </row>
        <row r="23">
          <cell r="D23">
            <v>35010200012</v>
          </cell>
        </row>
        <row r="24">
          <cell r="B24">
            <v>350107</v>
          </cell>
          <cell r="D24">
            <v>35010200013</v>
          </cell>
        </row>
        <row r="25">
          <cell r="D25">
            <v>35010200014</v>
          </cell>
        </row>
        <row r="26">
          <cell r="B26">
            <v>350108</v>
          </cell>
          <cell r="D26">
            <v>35010200015</v>
          </cell>
        </row>
        <row r="27">
          <cell r="D27">
            <v>35010200016</v>
          </cell>
        </row>
        <row r="28">
          <cell r="B28">
            <v>350109</v>
          </cell>
          <cell r="D28">
            <v>35010200017</v>
          </cell>
        </row>
        <row r="29">
          <cell r="D29">
            <v>35010200018</v>
          </cell>
        </row>
        <row r="30">
          <cell r="D30">
            <v>35010200019</v>
          </cell>
        </row>
        <row r="31">
          <cell r="D31">
            <v>35010200020</v>
          </cell>
        </row>
        <row r="32">
          <cell r="D32">
            <v>35010200021</v>
          </cell>
        </row>
        <row r="33">
          <cell r="D33">
            <v>35010200022</v>
          </cell>
        </row>
        <row r="34">
          <cell r="D34">
            <v>35010200023</v>
          </cell>
        </row>
        <row r="35">
          <cell r="D35">
            <v>35010200024</v>
          </cell>
        </row>
      </sheetData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57C1A-C5D1-4BD0-8D36-C88EADE2BA39}">
  <dimension ref="A1:AC28"/>
  <sheetViews>
    <sheetView tabSelected="1" zoomScale="74" workbookViewId="0">
      <selection activeCell="A4" sqref="A4:XFD4"/>
    </sheetView>
  </sheetViews>
  <sheetFormatPr defaultRowHeight="15"/>
  <cols>
    <col min="2" max="2" width="16.140625" customWidth="1"/>
    <col min="3" max="3" width="13.85546875" customWidth="1"/>
    <col min="4" max="4" width="13.5703125" customWidth="1"/>
    <col min="5" max="5" width="12.85546875" customWidth="1"/>
    <col min="24" max="24" width="9.7109375" customWidth="1"/>
    <col min="29" max="29" width="11.28515625" customWidth="1"/>
  </cols>
  <sheetData>
    <row r="1" spans="1:29" ht="33" customHeight="1">
      <c r="A1" s="1" t="s">
        <v>0</v>
      </c>
      <c r="B1" s="2" t="s">
        <v>22</v>
      </c>
      <c r="C1" s="1" t="s">
        <v>1</v>
      </c>
      <c r="D1" s="2" t="s">
        <v>23</v>
      </c>
      <c r="E1" s="1" t="s">
        <v>2</v>
      </c>
      <c r="F1" s="1" t="s">
        <v>3</v>
      </c>
      <c r="G1" s="3"/>
      <c r="H1" s="3"/>
      <c r="I1" s="1" t="s">
        <v>4</v>
      </c>
      <c r="J1" s="3"/>
      <c r="K1" s="3"/>
      <c r="L1" s="1" t="s">
        <v>5</v>
      </c>
      <c r="M1" s="3"/>
      <c r="N1" s="3"/>
      <c r="O1" s="1" t="s">
        <v>6</v>
      </c>
      <c r="P1" s="3"/>
      <c r="Q1" s="3"/>
      <c r="R1" s="1" t="s">
        <v>7</v>
      </c>
      <c r="S1" s="3"/>
      <c r="T1" s="3"/>
      <c r="U1" s="1" t="s">
        <v>8</v>
      </c>
      <c r="V1" s="3"/>
      <c r="W1" s="3"/>
      <c r="X1" s="1" t="s">
        <v>9</v>
      </c>
      <c r="Y1" s="3"/>
      <c r="Z1" s="3"/>
      <c r="AA1" s="1" t="s">
        <v>10</v>
      </c>
      <c r="AB1" s="3"/>
      <c r="AC1" s="3"/>
    </row>
    <row r="2" spans="1:29" ht="21" customHeight="1">
      <c r="A2" s="3"/>
      <c r="B2" s="2"/>
      <c r="C2" s="3"/>
      <c r="D2" s="2"/>
      <c r="E2" s="3"/>
      <c r="F2" s="1" t="s">
        <v>11</v>
      </c>
      <c r="G2" s="1" t="s">
        <v>12</v>
      </c>
      <c r="H2" s="3"/>
      <c r="I2" s="1" t="s">
        <v>11</v>
      </c>
      <c r="J2" s="1" t="s">
        <v>12</v>
      </c>
      <c r="K2" s="3"/>
      <c r="L2" s="1" t="s">
        <v>11</v>
      </c>
      <c r="M2" s="1" t="s">
        <v>12</v>
      </c>
      <c r="N2" s="3"/>
      <c r="O2" s="1" t="s">
        <v>11</v>
      </c>
      <c r="P2" s="1" t="s">
        <v>12</v>
      </c>
      <c r="Q2" s="3"/>
      <c r="R2" s="1" t="s">
        <v>11</v>
      </c>
      <c r="S2" s="1" t="s">
        <v>12</v>
      </c>
      <c r="T2" s="3"/>
      <c r="U2" s="1" t="s">
        <v>11</v>
      </c>
      <c r="V2" s="1" t="s">
        <v>12</v>
      </c>
      <c r="W2" s="3"/>
      <c r="X2" s="1" t="s">
        <v>11</v>
      </c>
      <c r="Y2" s="1" t="s">
        <v>12</v>
      </c>
      <c r="Z2" s="3"/>
      <c r="AA2" s="1" t="s">
        <v>11</v>
      </c>
      <c r="AB2" s="1" t="s">
        <v>13</v>
      </c>
      <c r="AC2" s="3"/>
    </row>
    <row r="3" spans="1:29">
      <c r="A3" s="3"/>
      <c r="B3" s="2"/>
      <c r="C3" s="3"/>
      <c r="D3" s="2"/>
      <c r="E3" s="3"/>
      <c r="F3" s="3"/>
      <c r="G3" s="4" t="s">
        <v>14</v>
      </c>
      <c r="H3" s="5" t="s">
        <v>15</v>
      </c>
      <c r="I3" s="3"/>
      <c r="J3" s="4" t="s">
        <v>14</v>
      </c>
      <c r="K3" s="5" t="s">
        <v>15</v>
      </c>
      <c r="L3" s="3"/>
      <c r="M3" s="4" t="s">
        <v>14</v>
      </c>
      <c r="N3" s="5" t="s">
        <v>15</v>
      </c>
      <c r="O3" s="3"/>
      <c r="P3" s="4" t="s">
        <v>14</v>
      </c>
      <c r="Q3" s="5" t="s">
        <v>15</v>
      </c>
      <c r="R3" s="3"/>
      <c r="S3" s="4" t="s">
        <v>14</v>
      </c>
      <c r="T3" s="5" t="s">
        <v>15</v>
      </c>
      <c r="U3" s="3"/>
      <c r="V3" s="4" t="s">
        <v>14</v>
      </c>
      <c r="W3" s="5" t="s">
        <v>15</v>
      </c>
      <c r="X3" s="3"/>
      <c r="Y3" s="4" t="s">
        <v>14</v>
      </c>
      <c r="Z3" s="5" t="s">
        <v>15</v>
      </c>
      <c r="AA3" s="3"/>
      <c r="AB3" s="4" t="s">
        <v>14</v>
      </c>
      <c r="AC3" s="5" t="s">
        <v>15</v>
      </c>
    </row>
    <row r="4" spans="1:29">
      <c r="A4" s="6">
        <v>1</v>
      </c>
      <c r="B4" s="6">
        <f>'[1]78'!B12</f>
        <v>350101</v>
      </c>
      <c r="C4" s="7" t="str">
        <f>'[1]9'!C9</f>
        <v>Donorojo</v>
      </c>
      <c r="D4" s="8">
        <f>'[1]78'!D12</f>
        <v>35010200001</v>
      </c>
      <c r="E4" s="7" t="str">
        <f>'[1]9'!E9</f>
        <v>Donorojo</v>
      </c>
      <c r="F4" s="9">
        <v>0</v>
      </c>
      <c r="G4" s="9">
        <v>0</v>
      </c>
      <c r="H4" s="10">
        <v>0</v>
      </c>
      <c r="I4" s="9">
        <v>2</v>
      </c>
      <c r="J4" s="9">
        <v>0</v>
      </c>
      <c r="K4" s="10">
        <f t="shared" ref="K4:K6" si="0">J4/I4*100</f>
        <v>0</v>
      </c>
      <c r="L4" s="9">
        <v>0</v>
      </c>
      <c r="M4" s="9">
        <v>0</v>
      </c>
      <c r="N4" s="10">
        <v>0</v>
      </c>
      <c r="O4" s="9">
        <v>3</v>
      </c>
      <c r="P4" s="9">
        <v>2</v>
      </c>
      <c r="Q4" s="10">
        <f t="shared" ref="Q4:Q16" si="1">P4/O4*100</f>
        <v>66.666666666666657</v>
      </c>
      <c r="R4" s="9">
        <v>9</v>
      </c>
      <c r="S4" s="9">
        <v>6</v>
      </c>
      <c r="T4" s="10">
        <f t="shared" ref="T4:T22" si="2">S4/R4*100</f>
        <v>66.666666666666657</v>
      </c>
      <c r="U4" s="9">
        <v>4</v>
      </c>
      <c r="V4" s="9">
        <v>3</v>
      </c>
      <c r="W4" s="10">
        <f t="shared" ref="W4:W6" si="3">V4/U4*100</f>
        <v>75</v>
      </c>
      <c r="X4" s="9">
        <v>2</v>
      </c>
      <c r="Y4" s="9">
        <v>2</v>
      </c>
      <c r="Z4" s="10">
        <f t="shared" ref="Z4:Z15" si="4">Y4/X4*100</f>
        <v>100</v>
      </c>
      <c r="AA4" s="11">
        <f t="shared" ref="AA4:AB19" si="5">F4+I4+L4+O4+R4+U4+X4</f>
        <v>20</v>
      </c>
      <c r="AB4" s="11">
        <f t="shared" si="5"/>
        <v>13</v>
      </c>
      <c r="AC4" s="10">
        <f t="shared" ref="AC4:AC28" si="6">AB4/AA4*100</f>
        <v>65</v>
      </c>
    </row>
    <row r="5" spans="1:29">
      <c r="A5" s="6" t="s">
        <v>16</v>
      </c>
      <c r="B5" s="6"/>
      <c r="C5" s="7"/>
      <c r="D5" s="8">
        <f>'[1]78'!D13</f>
        <v>35010200002</v>
      </c>
      <c r="E5" s="7" t="str">
        <f>'[1]9'!E10</f>
        <v>Kalak</v>
      </c>
      <c r="F5" s="9">
        <v>1</v>
      </c>
      <c r="G5" s="9">
        <v>0</v>
      </c>
      <c r="H5" s="10">
        <f t="shared" ref="H5:H7" si="7">G5/F5*100</f>
        <v>0</v>
      </c>
      <c r="I5" s="9">
        <v>4</v>
      </c>
      <c r="J5" s="9">
        <v>2</v>
      </c>
      <c r="K5" s="10">
        <f t="shared" si="0"/>
        <v>50</v>
      </c>
      <c r="L5" s="9">
        <v>0</v>
      </c>
      <c r="M5" s="9">
        <v>0</v>
      </c>
      <c r="N5" s="10">
        <v>0</v>
      </c>
      <c r="O5" s="9">
        <v>2</v>
      </c>
      <c r="P5" s="9">
        <v>0</v>
      </c>
      <c r="Q5" s="10">
        <f t="shared" si="1"/>
        <v>0</v>
      </c>
      <c r="R5" s="9">
        <v>4</v>
      </c>
      <c r="S5" s="9">
        <v>3</v>
      </c>
      <c r="T5" s="10">
        <f t="shared" si="2"/>
        <v>75</v>
      </c>
      <c r="U5" s="9">
        <v>9</v>
      </c>
      <c r="V5" s="9">
        <v>2</v>
      </c>
      <c r="W5" s="10">
        <f t="shared" si="3"/>
        <v>22.222222222222221</v>
      </c>
      <c r="X5" s="9">
        <v>10</v>
      </c>
      <c r="Y5" s="9">
        <v>10</v>
      </c>
      <c r="Z5" s="10">
        <f t="shared" si="4"/>
        <v>100</v>
      </c>
      <c r="AA5" s="11">
        <f t="shared" si="5"/>
        <v>30</v>
      </c>
      <c r="AB5" s="11">
        <f t="shared" si="5"/>
        <v>17</v>
      </c>
      <c r="AC5" s="10">
        <f t="shared" si="6"/>
        <v>56.666666666666664</v>
      </c>
    </row>
    <row r="6" spans="1:29">
      <c r="A6" s="6" t="s">
        <v>17</v>
      </c>
      <c r="B6" s="6">
        <f>'[1]78'!B14</f>
        <v>350102</v>
      </c>
      <c r="C6" s="7" t="str">
        <f>'[1]9'!C11</f>
        <v>Punung</v>
      </c>
      <c r="D6" s="8">
        <f>'[1]78'!D14</f>
        <v>35010200003</v>
      </c>
      <c r="E6" s="7" t="str">
        <f>'[1]9'!E11</f>
        <v>Punung</v>
      </c>
      <c r="F6" s="9">
        <v>2</v>
      </c>
      <c r="G6" s="9">
        <v>1</v>
      </c>
      <c r="H6" s="10">
        <f t="shared" si="7"/>
        <v>50</v>
      </c>
      <c r="I6" s="9">
        <v>3</v>
      </c>
      <c r="J6" s="9">
        <v>1</v>
      </c>
      <c r="K6" s="10">
        <f t="shared" si="0"/>
        <v>33.333333333333329</v>
      </c>
      <c r="L6" s="9">
        <v>5</v>
      </c>
      <c r="M6" s="9">
        <v>2</v>
      </c>
      <c r="N6" s="10">
        <f t="shared" ref="N6:N7" si="8">M6/L6*100</f>
        <v>40</v>
      </c>
      <c r="O6" s="9">
        <v>7</v>
      </c>
      <c r="P6" s="9">
        <v>7</v>
      </c>
      <c r="Q6" s="10">
        <f t="shared" si="1"/>
        <v>100</v>
      </c>
      <c r="R6" s="9">
        <v>11</v>
      </c>
      <c r="S6" s="9">
        <v>6</v>
      </c>
      <c r="T6" s="10">
        <f t="shared" si="2"/>
        <v>54.54545454545454</v>
      </c>
      <c r="U6" s="9">
        <v>2</v>
      </c>
      <c r="V6" s="9">
        <v>1</v>
      </c>
      <c r="W6" s="10">
        <f t="shared" si="3"/>
        <v>50</v>
      </c>
      <c r="X6" s="9">
        <v>2</v>
      </c>
      <c r="Y6" s="9">
        <v>2</v>
      </c>
      <c r="Z6" s="10">
        <f t="shared" si="4"/>
        <v>100</v>
      </c>
      <c r="AA6" s="11">
        <f t="shared" si="5"/>
        <v>32</v>
      </c>
      <c r="AB6" s="11">
        <f t="shared" si="5"/>
        <v>20</v>
      </c>
      <c r="AC6" s="10">
        <f t="shared" si="6"/>
        <v>62.5</v>
      </c>
    </row>
    <row r="7" spans="1:29">
      <c r="A7" s="12">
        <v>4</v>
      </c>
      <c r="B7" s="6"/>
      <c r="C7" s="7"/>
      <c r="D7" s="8">
        <f>'[1]78'!D15</f>
        <v>35010200004</v>
      </c>
      <c r="E7" s="7" t="str">
        <f>'[1]9'!E12</f>
        <v>Gondosari</v>
      </c>
      <c r="F7" s="9">
        <v>1</v>
      </c>
      <c r="G7" s="9">
        <v>1</v>
      </c>
      <c r="H7" s="10">
        <f t="shared" si="7"/>
        <v>100</v>
      </c>
      <c r="I7" s="9">
        <v>0</v>
      </c>
      <c r="J7" s="9">
        <v>0</v>
      </c>
      <c r="K7" s="10">
        <v>0</v>
      </c>
      <c r="L7" s="9">
        <v>1</v>
      </c>
      <c r="M7" s="9">
        <v>0</v>
      </c>
      <c r="N7" s="10">
        <f t="shared" si="8"/>
        <v>0</v>
      </c>
      <c r="O7" s="9">
        <v>2</v>
      </c>
      <c r="P7" s="9">
        <v>2</v>
      </c>
      <c r="Q7" s="10">
        <f t="shared" si="1"/>
        <v>100</v>
      </c>
      <c r="R7" s="9">
        <v>5</v>
      </c>
      <c r="S7" s="9">
        <v>2</v>
      </c>
      <c r="T7" s="10">
        <f t="shared" si="2"/>
        <v>40</v>
      </c>
      <c r="U7" s="9">
        <v>0</v>
      </c>
      <c r="V7" s="9">
        <v>0</v>
      </c>
      <c r="W7" s="10">
        <v>0</v>
      </c>
      <c r="X7" s="9">
        <v>1</v>
      </c>
      <c r="Y7" s="9">
        <v>1</v>
      </c>
      <c r="Z7" s="10">
        <f t="shared" si="4"/>
        <v>100</v>
      </c>
      <c r="AA7" s="11">
        <f t="shared" si="5"/>
        <v>10</v>
      </c>
      <c r="AB7" s="11">
        <f t="shared" si="5"/>
        <v>6</v>
      </c>
      <c r="AC7" s="10">
        <f t="shared" si="6"/>
        <v>60</v>
      </c>
    </row>
    <row r="8" spans="1:29">
      <c r="A8" s="12">
        <v>5</v>
      </c>
      <c r="B8" s="6">
        <f>'[1]78'!B16</f>
        <v>350103</v>
      </c>
      <c r="C8" s="7" t="str">
        <f>'[1]9'!C13</f>
        <v>Pringkuku</v>
      </c>
      <c r="D8" s="8">
        <f>'[1]78'!D16</f>
        <v>35010200005</v>
      </c>
      <c r="E8" s="7" t="str">
        <f>'[1]9'!E13</f>
        <v>Pringkuku</v>
      </c>
      <c r="F8" s="9">
        <v>0</v>
      </c>
      <c r="G8" s="9">
        <v>0</v>
      </c>
      <c r="H8" s="10">
        <v>0</v>
      </c>
      <c r="I8" s="9">
        <v>0</v>
      </c>
      <c r="J8" s="9">
        <v>0</v>
      </c>
      <c r="K8" s="10">
        <v>0</v>
      </c>
      <c r="L8" s="9">
        <v>0</v>
      </c>
      <c r="M8" s="9">
        <v>0</v>
      </c>
      <c r="N8" s="10">
        <v>0</v>
      </c>
      <c r="O8" s="9">
        <v>3</v>
      </c>
      <c r="P8" s="9">
        <v>3</v>
      </c>
      <c r="Q8" s="10">
        <f t="shared" si="1"/>
        <v>100</v>
      </c>
      <c r="R8" s="9">
        <v>14</v>
      </c>
      <c r="S8" s="9">
        <v>10</v>
      </c>
      <c r="T8" s="10">
        <f t="shared" si="2"/>
        <v>71.428571428571431</v>
      </c>
      <c r="U8" s="9">
        <v>0</v>
      </c>
      <c r="V8" s="9">
        <v>0</v>
      </c>
      <c r="W8" s="10">
        <v>0</v>
      </c>
      <c r="X8" s="9">
        <v>15</v>
      </c>
      <c r="Y8" s="9">
        <v>12</v>
      </c>
      <c r="Z8" s="10">
        <f t="shared" si="4"/>
        <v>80</v>
      </c>
      <c r="AA8" s="11">
        <f t="shared" si="5"/>
        <v>32</v>
      </c>
      <c r="AB8" s="11">
        <f t="shared" si="5"/>
        <v>25</v>
      </c>
      <c r="AC8" s="10">
        <f t="shared" si="6"/>
        <v>78.125</v>
      </c>
    </row>
    <row r="9" spans="1:29">
      <c r="A9" s="12">
        <v>6</v>
      </c>
      <c r="B9" s="6"/>
      <c r="C9" s="7"/>
      <c r="D9" s="8">
        <f>'[1]78'!D17</f>
        <v>35010200006</v>
      </c>
      <c r="E9" s="7" t="str">
        <f>'[1]9'!E14</f>
        <v>Candi</v>
      </c>
      <c r="F9" s="9">
        <v>1</v>
      </c>
      <c r="G9" s="9">
        <v>1</v>
      </c>
      <c r="H9" s="10">
        <f t="shared" ref="H9:H11" si="9">G9/F9*100</f>
        <v>100</v>
      </c>
      <c r="I9" s="9">
        <v>6</v>
      </c>
      <c r="J9" s="9">
        <v>4</v>
      </c>
      <c r="K9" s="10">
        <f t="shared" ref="K9:K12" si="10">J9/I9*100</f>
        <v>66.666666666666657</v>
      </c>
      <c r="L9" s="9">
        <v>0</v>
      </c>
      <c r="M9" s="9">
        <v>0</v>
      </c>
      <c r="N9" s="10">
        <v>0</v>
      </c>
      <c r="O9" s="9">
        <v>2</v>
      </c>
      <c r="P9" s="9">
        <v>2</v>
      </c>
      <c r="Q9" s="10">
        <f t="shared" si="1"/>
        <v>100</v>
      </c>
      <c r="R9" s="9">
        <v>36</v>
      </c>
      <c r="S9" s="9">
        <v>31</v>
      </c>
      <c r="T9" s="10">
        <f t="shared" si="2"/>
        <v>86.111111111111114</v>
      </c>
      <c r="U9" s="9">
        <v>0</v>
      </c>
      <c r="V9" s="9">
        <v>0</v>
      </c>
      <c r="W9" s="10">
        <v>0</v>
      </c>
      <c r="X9" s="9">
        <v>1</v>
      </c>
      <c r="Y9" s="9">
        <v>1</v>
      </c>
      <c r="Z9" s="10">
        <f t="shared" si="4"/>
        <v>100</v>
      </c>
      <c r="AA9" s="11">
        <f t="shared" si="5"/>
        <v>46</v>
      </c>
      <c r="AB9" s="11">
        <f t="shared" si="5"/>
        <v>39</v>
      </c>
      <c r="AC9" s="10">
        <f t="shared" si="6"/>
        <v>84.782608695652172</v>
      </c>
    </row>
    <row r="10" spans="1:29">
      <c r="A10" s="6" t="s">
        <v>18</v>
      </c>
      <c r="B10" s="6">
        <f>'[1]78'!B18</f>
        <v>350104</v>
      </c>
      <c r="C10" s="7" t="str">
        <f>'[1]9'!C15</f>
        <v>Pacitan</v>
      </c>
      <c r="D10" s="8">
        <f>'[1]78'!D18</f>
        <v>35010200007</v>
      </c>
      <c r="E10" s="7" t="str">
        <f>'[1]9'!E15</f>
        <v>Pacitan</v>
      </c>
      <c r="F10" s="9">
        <v>4</v>
      </c>
      <c r="G10" s="9">
        <v>2</v>
      </c>
      <c r="H10" s="10">
        <f t="shared" si="9"/>
        <v>50</v>
      </c>
      <c r="I10" s="9">
        <v>3</v>
      </c>
      <c r="J10" s="9">
        <v>3</v>
      </c>
      <c r="K10" s="10">
        <f t="shared" si="10"/>
        <v>100</v>
      </c>
      <c r="L10" s="9">
        <v>8</v>
      </c>
      <c r="M10" s="9">
        <v>8</v>
      </c>
      <c r="N10" s="10">
        <f t="shared" ref="N10:N12" si="11">M10/L10*100</f>
        <v>100</v>
      </c>
      <c r="O10" s="9">
        <v>15</v>
      </c>
      <c r="P10" s="9">
        <v>15</v>
      </c>
      <c r="Q10" s="10">
        <f t="shared" si="1"/>
        <v>100</v>
      </c>
      <c r="R10" s="9">
        <v>11</v>
      </c>
      <c r="S10" s="9">
        <v>9</v>
      </c>
      <c r="T10" s="10">
        <f t="shared" si="2"/>
        <v>81.818181818181827</v>
      </c>
      <c r="U10" s="9">
        <v>15</v>
      </c>
      <c r="V10" s="9">
        <v>11</v>
      </c>
      <c r="W10" s="10">
        <f t="shared" ref="W10:W15" si="12">V10/U10*100</f>
        <v>73.333333333333329</v>
      </c>
      <c r="X10" s="9">
        <v>20</v>
      </c>
      <c r="Y10" s="9">
        <v>17</v>
      </c>
      <c r="Z10" s="10">
        <f t="shared" si="4"/>
        <v>85</v>
      </c>
      <c r="AA10" s="11">
        <f t="shared" si="5"/>
        <v>76</v>
      </c>
      <c r="AB10" s="11">
        <f t="shared" si="5"/>
        <v>65</v>
      </c>
      <c r="AC10" s="10">
        <f t="shared" si="6"/>
        <v>85.526315789473685</v>
      </c>
    </row>
    <row r="11" spans="1:29">
      <c r="A11" s="6" t="s">
        <v>19</v>
      </c>
      <c r="B11" s="6"/>
      <c r="C11" s="7"/>
      <c r="D11" s="8">
        <f>'[1]78'!D19</f>
        <v>35010200008</v>
      </c>
      <c r="E11" s="7" t="str">
        <f>'[1]9'!E16</f>
        <v>Tanjungsari</v>
      </c>
      <c r="F11" s="9">
        <v>16</v>
      </c>
      <c r="G11" s="9">
        <v>16</v>
      </c>
      <c r="H11" s="10">
        <f t="shared" si="9"/>
        <v>100</v>
      </c>
      <c r="I11" s="9">
        <v>13</v>
      </c>
      <c r="J11" s="9">
        <v>12</v>
      </c>
      <c r="K11" s="10">
        <f t="shared" si="10"/>
        <v>92.307692307692307</v>
      </c>
      <c r="L11" s="9">
        <v>10</v>
      </c>
      <c r="M11" s="9">
        <v>8</v>
      </c>
      <c r="N11" s="10">
        <f t="shared" si="11"/>
        <v>80</v>
      </c>
      <c r="O11" s="9">
        <v>29</v>
      </c>
      <c r="P11" s="9">
        <v>25</v>
      </c>
      <c r="Q11" s="10">
        <f t="shared" si="1"/>
        <v>86.206896551724128</v>
      </c>
      <c r="R11" s="9">
        <v>88</v>
      </c>
      <c r="S11" s="9">
        <v>71</v>
      </c>
      <c r="T11" s="10">
        <f t="shared" si="2"/>
        <v>80.681818181818173</v>
      </c>
      <c r="U11" s="9">
        <v>257</v>
      </c>
      <c r="V11" s="9">
        <v>212</v>
      </c>
      <c r="W11" s="10">
        <f t="shared" si="12"/>
        <v>82.490272373540847</v>
      </c>
      <c r="X11" s="9">
        <v>96</v>
      </c>
      <c r="Y11" s="9">
        <v>79</v>
      </c>
      <c r="Z11" s="10">
        <f t="shared" si="4"/>
        <v>82.291666666666657</v>
      </c>
      <c r="AA11" s="11">
        <f t="shared" si="5"/>
        <v>509</v>
      </c>
      <c r="AB11" s="11">
        <f t="shared" si="5"/>
        <v>423</v>
      </c>
      <c r="AC11" s="10">
        <f t="shared" si="6"/>
        <v>83.104125736738695</v>
      </c>
    </row>
    <row r="12" spans="1:29">
      <c r="A12" s="6" t="s">
        <v>20</v>
      </c>
      <c r="B12" s="6">
        <f>'[1]78'!B20</f>
        <v>350105</v>
      </c>
      <c r="C12" s="7" t="str">
        <f>'[1]9'!C17</f>
        <v>Kebonagung</v>
      </c>
      <c r="D12" s="8">
        <f>'[1]78'!D20</f>
        <v>35010200009</v>
      </c>
      <c r="E12" s="7" t="str">
        <f>'[1]9'!E17</f>
        <v>Kebonagung</v>
      </c>
      <c r="F12" s="9">
        <v>0</v>
      </c>
      <c r="G12" s="9">
        <v>0</v>
      </c>
      <c r="H12" s="10">
        <v>0</v>
      </c>
      <c r="I12" s="9">
        <v>2</v>
      </c>
      <c r="J12" s="9">
        <v>2</v>
      </c>
      <c r="K12" s="10">
        <f t="shared" si="10"/>
        <v>100</v>
      </c>
      <c r="L12" s="9">
        <v>1</v>
      </c>
      <c r="M12" s="9">
        <v>1</v>
      </c>
      <c r="N12" s="10">
        <f t="shared" si="11"/>
        <v>100</v>
      </c>
      <c r="O12" s="9">
        <v>6</v>
      </c>
      <c r="P12" s="9">
        <v>4</v>
      </c>
      <c r="Q12" s="10">
        <f t="shared" si="1"/>
        <v>66.666666666666657</v>
      </c>
      <c r="R12" s="9">
        <v>4</v>
      </c>
      <c r="S12" s="9">
        <v>4</v>
      </c>
      <c r="T12" s="10">
        <f t="shared" si="2"/>
        <v>100</v>
      </c>
      <c r="U12" s="9">
        <v>56</v>
      </c>
      <c r="V12" s="9">
        <v>38</v>
      </c>
      <c r="W12" s="10">
        <f t="shared" si="12"/>
        <v>67.857142857142861</v>
      </c>
      <c r="X12" s="9">
        <v>8</v>
      </c>
      <c r="Y12" s="9">
        <v>4</v>
      </c>
      <c r="Z12" s="10">
        <f t="shared" si="4"/>
        <v>50</v>
      </c>
      <c r="AA12" s="11">
        <f t="shared" si="5"/>
        <v>77</v>
      </c>
      <c r="AB12" s="11">
        <f t="shared" si="5"/>
        <v>53</v>
      </c>
      <c r="AC12" s="10">
        <f t="shared" si="6"/>
        <v>68.831168831168839</v>
      </c>
    </row>
    <row r="13" spans="1:29">
      <c r="A13" s="12">
        <v>10</v>
      </c>
      <c r="B13" s="6"/>
      <c r="C13" s="7"/>
      <c r="D13" s="8">
        <f>'[1]78'!D21</f>
        <v>35010200010</v>
      </c>
      <c r="E13" s="7" t="str">
        <f>'[1]9'!E18</f>
        <v>Ketrowonojoyo</v>
      </c>
      <c r="F13" s="9">
        <v>0</v>
      </c>
      <c r="G13" s="9">
        <v>0</v>
      </c>
      <c r="H13" s="10">
        <v>0</v>
      </c>
      <c r="I13" s="9">
        <v>0</v>
      </c>
      <c r="J13" s="9">
        <v>0</v>
      </c>
      <c r="K13" s="10">
        <v>0</v>
      </c>
      <c r="L13" s="9">
        <v>0</v>
      </c>
      <c r="M13" s="9">
        <v>0</v>
      </c>
      <c r="N13" s="10">
        <v>0</v>
      </c>
      <c r="O13" s="9">
        <v>3</v>
      </c>
      <c r="P13" s="9">
        <v>3</v>
      </c>
      <c r="Q13" s="10">
        <f t="shared" si="1"/>
        <v>100</v>
      </c>
      <c r="R13" s="9">
        <v>5</v>
      </c>
      <c r="S13" s="9">
        <v>3</v>
      </c>
      <c r="T13" s="10">
        <f t="shared" si="2"/>
        <v>60</v>
      </c>
      <c r="U13" s="9">
        <v>3</v>
      </c>
      <c r="V13" s="9">
        <v>3</v>
      </c>
      <c r="W13" s="10">
        <f t="shared" si="12"/>
        <v>100</v>
      </c>
      <c r="X13" s="9">
        <v>1</v>
      </c>
      <c r="Y13" s="9">
        <v>1</v>
      </c>
      <c r="Z13" s="10">
        <f t="shared" si="4"/>
        <v>100</v>
      </c>
      <c r="AA13" s="11">
        <f t="shared" si="5"/>
        <v>12</v>
      </c>
      <c r="AB13" s="11">
        <f t="shared" si="5"/>
        <v>10</v>
      </c>
      <c r="AC13" s="10">
        <f t="shared" si="6"/>
        <v>83.333333333333343</v>
      </c>
    </row>
    <row r="14" spans="1:29">
      <c r="A14" s="12">
        <v>11</v>
      </c>
      <c r="B14" s="6">
        <f>'[1]78'!B22</f>
        <v>350106</v>
      </c>
      <c r="C14" s="7" t="str">
        <f>'[1]9'!C19</f>
        <v>Arjosari</v>
      </c>
      <c r="D14" s="8">
        <f>'[1]78'!D22</f>
        <v>35010200011</v>
      </c>
      <c r="E14" s="7" t="str">
        <f>'[1]9'!E19</f>
        <v>Arjosari</v>
      </c>
      <c r="F14" s="9">
        <v>1</v>
      </c>
      <c r="G14" s="9">
        <v>1</v>
      </c>
      <c r="H14" s="10">
        <f>G14/F14*100</f>
        <v>100</v>
      </c>
      <c r="I14" s="9">
        <v>0</v>
      </c>
      <c r="J14" s="9">
        <v>0</v>
      </c>
      <c r="K14" s="10">
        <v>0</v>
      </c>
      <c r="L14" s="9">
        <v>2</v>
      </c>
      <c r="M14" s="9">
        <v>1</v>
      </c>
      <c r="N14" s="10">
        <f>M14/L14*100</f>
        <v>50</v>
      </c>
      <c r="O14" s="9">
        <v>6</v>
      </c>
      <c r="P14" s="9">
        <v>5</v>
      </c>
      <c r="Q14" s="10">
        <f t="shared" si="1"/>
        <v>83.333333333333343</v>
      </c>
      <c r="R14" s="9">
        <v>8</v>
      </c>
      <c r="S14" s="9">
        <v>4</v>
      </c>
      <c r="T14" s="10">
        <f t="shared" si="2"/>
        <v>50</v>
      </c>
      <c r="U14" s="9">
        <v>22</v>
      </c>
      <c r="V14" s="9">
        <v>19</v>
      </c>
      <c r="W14" s="10">
        <f t="shared" si="12"/>
        <v>86.36363636363636</v>
      </c>
      <c r="X14" s="9">
        <v>11</v>
      </c>
      <c r="Y14" s="9">
        <v>8</v>
      </c>
      <c r="Z14" s="10">
        <f t="shared" si="4"/>
        <v>72.727272727272734</v>
      </c>
      <c r="AA14" s="11">
        <f t="shared" si="5"/>
        <v>50</v>
      </c>
      <c r="AB14" s="11">
        <f t="shared" si="5"/>
        <v>38</v>
      </c>
      <c r="AC14" s="10">
        <f t="shared" si="6"/>
        <v>76</v>
      </c>
    </row>
    <row r="15" spans="1:29">
      <c r="A15" s="12">
        <v>12</v>
      </c>
      <c r="B15" s="6"/>
      <c r="C15" s="7"/>
      <c r="D15" s="8">
        <f>'[1]78'!D23</f>
        <v>35010200012</v>
      </c>
      <c r="E15" s="7" t="str">
        <f>'[1]9'!E20</f>
        <v>Kedungbendo</v>
      </c>
      <c r="F15" s="9">
        <v>0</v>
      </c>
      <c r="G15" s="9">
        <v>0</v>
      </c>
      <c r="H15" s="10">
        <v>0</v>
      </c>
      <c r="I15" s="9">
        <v>0</v>
      </c>
      <c r="J15" s="9">
        <v>0</v>
      </c>
      <c r="K15" s="10">
        <v>0</v>
      </c>
      <c r="L15" s="9">
        <v>0</v>
      </c>
      <c r="M15" s="9">
        <v>0</v>
      </c>
      <c r="N15" s="10">
        <v>0</v>
      </c>
      <c r="O15" s="9">
        <v>3</v>
      </c>
      <c r="P15" s="9">
        <v>2</v>
      </c>
      <c r="Q15" s="10">
        <f t="shared" si="1"/>
        <v>66.666666666666657</v>
      </c>
      <c r="R15" s="9">
        <v>13</v>
      </c>
      <c r="S15" s="9">
        <v>10</v>
      </c>
      <c r="T15" s="10">
        <f t="shared" si="2"/>
        <v>76.923076923076934</v>
      </c>
      <c r="U15" s="9">
        <v>15</v>
      </c>
      <c r="V15" s="9">
        <v>7</v>
      </c>
      <c r="W15" s="10">
        <f t="shared" si="12"/>
        <v>46.666666666666664</v>
      </c>
      <c r="X15" s="9">
        <v>1</v>
      </c>
      <c r="Y15" s="9">
        <v>1</v>
      </c>
      <c r="Z15" s="10">
        <f t="shared" si="4"/>
        <v>100</v>
      </c>
      <c r="AA15" s="11">
        <f t="shared" si="5"/>
        <v>32</v>
      </c>
      <c r="AB15" s="11">
        <f t="shared" si="5"/>
        <v>20</v>
      </c>
      <c r="AC15" s="10">
        <f t="shared" si="6"/>
        <v>62.5</v>
      </c>
    </row>
    <row r="16" spans="1:29">
      <c r="A16" s="12">
        <v>13</v>
      </c>
      <c r="B16" s="6">
        <f>'[1]78'!B24</f>
        <v>350107</v>
      </c>
      <c r="C16" s="7" t="str">
        <f>'[1]9'!C21</f>
        <v>Nawangan</v>
      </c>
      <c r="D16" s="8">
        <f>'[1]78'!D24</f>
        <v>35010200013</v>
      </c>
      <c r="E16" s="7" t="str">
        <f>'[1]9'!E21</f>
        <v>Nawangan</v>
      </c>
      <c r="F16" s="9">
        <v>1</v>
      </c>
      <c r="G16" s="9">
        <v>0</v>
      </c>
      <c r="H16" s="10">
        <f t="shared" ref="H16:H19" si="13">G16/F16*100</f>
        <v>0</v>
      </c>
      <c r="I16" s="9">
        <v>0</v>
      </c>
      <c r="J16" s="9">
        <v>0</v>
      </c>
      <c r="K16" s="10">
        <v>0</v>
      </c>
      <c r="L16" s="9">
        <v>0</v>
      </c>
      <c r="M16" s="9">
        <v>0</v>
      </c>
      <c r="N16" s="10">
        <v>0</v>
      </c>
      <c r="O16" s="9">
        <v>2</v>
      </c>
      <c r="P16" s="9">
        <v>2</v>
      </c>
      <c r="Q16" s="10">
        <f t="shared" si="1"/>
        <v>100</v>
      </c>
      <c r="R16" s="9">
        <v>5</v>
      </c>
      <c r="S16" s="9">
        <v>5</v>
      </c>
      <c r="T16" s="10">
        <f t="shared" si="2"/>
        <v>100</v>
      </c>
      <c r="U16" s="9">
        <v>0</v>
      </c>
      <c r="V16" s="9">
        <v>0</v>
      </c>
      <c r="W16" s="10">
        <v>0</v>
      </c>
      <c r="X16" s="9">
        <v>0</v>
      </c>
      <c r="Y16" s="9"/>
      <c r="Z16" s="10">
        <v>0</v>
      </c>
      <c r="AA16" s="11">
        <f t="shared" si="5"/>
        <v>8</v>
      </c>
      <c r="AB16" s="11">
        <f t="shared" si="5"/>
        <v>7</v>
      </c>
      <c r="AC16" s="10">
        <f t="shared" si="6"/>
        <v>87.5</v>
      </c>
    </row>
    <row r="17" spans="1:29">
      <c r="A17" s="12">
        <v>14</v>
      </c>
      <c r="B17" s="6"/>
      <c r="C17" s="7"/>
      <c r="D17" s="8">
        <f>'[1]78'!D25</f>
        <v>35010200014</v>
      </c>
      <c r="E17" s="7" t="str">
        <f>'[1]9'!E22</f>
        <v>Pakis Baru</v>
      </c>
      <c r="F17" s="9">
        <v>1</v>
      </c>
      <c r="G17" s="9">
        <v>1</v>
      </c>
      <c r="H17" s="10">
        <f t="shared" si="13"/>
        <v>100</v>
      </c>
      <c r="I17" s="9">
        <v>0</v>
      </c>
      <c r="J17" s="9">
        <v>0</v>
      </c>
      <c r="K17" s="10">
        <v>0</v>
      </c>
      <c r="L17" s="9">
        <v>0</v>
      </c>
      <c r="M17" s="9">
        <v>0</v>
      </c>
      <c r="N17" s="10">
        <v>0</v>
      </c>
      <c r="O17" s="9">
        <v>0</v>
      </c>
      <c r="P17" s="9">
        <v>0</v>
      </c>
      <c r="Q17" s="10">
        <v>0</v>
      </c>
      <c r="R17" s="9">
        <v>21</v>
      </c>
      <c r="S17" s="9">
        <v>15</v>
      </c>
      <c r="T17" s="10">
        <f t="shared" si="2"/>
        <v>71.428571428571431</v>
      </c>
      <c r="U17" s="9">
        <v>0</v>
      </c>
      <c r="V17" s="9">
        <v>0</v>
      </c>
      <c r="W17" s="10">
        <v>0</v>
      </c>
      <c r="X17" s="9">
        <v>5</v>
      </c>
      <c r="Y17" s="9">
        <v>5</v>
      </c>
      <c r="Z17" s="10">
        <f t="shared" ref="Z17:Z18" si="14">Y17/X17*100</f>
        <v>100</v>
      </c>
      <c r="AA17" s="11">
        <f t="shared" si="5"/>
        <v>27</v>
      </c>
      <c r="AB17" s="11">
        <f t="shared" si="5"/>
        <v>21</v>
      </c>
      <c r="AC17" s="10">
        <f t="shared" si="6"/>
        <v>77.777777777777786</v>
      </c>
    </row>
    <row r="18" spans="1:29">
      <c r="A18" s="12">
        <v>15</v>
      </c>
      <c r="B18" s="6">
        <f>'[1]78'!B26</f>
        <v>350108</v>
      </c>
      <c r="C18" s="7" t="str">
        <f>'[1]9'!C23</f>
        <v>Bandar</v>
      </c>
      <c r="D18" s="8">
        <f>'[1]78'!D26</f>
        <v>35010200015</v>
      </c>
      <c r="E18" s="7" t="str">
        <f>'[1]9'!E23</f>
        <v>Bandar</v>
      </c>
      <c r="F18" s="9">
        <v>1</v>
      </c>
      <c r="G18" s="9">
        <v>0</v>
      </c>
      <c r="H18" s="10">
        <f t="shared" si="13"/>
        <v>0</v>
      </c>
      <c r="I18" s="9">
        <v>0</v>
      </c>
      <c r="J18" s="9">
        <v>0</v>
      </c>
      <c r="K18" s="10">
        <v>0</v>
      </c>
      <c r="L18" s="9">
        <v>0</v>
      </c>
      <c r="M18" s="9">
        <v>0</v>
      </c>
      <c r="N18" s="10">
        <v>0</v>
      </c>
      <c r="O18" s="9">
        <v>1</v>
      </c>
      <c r="P18" s="9">
        <v>1</v>
      </c>
      <c r="Q18" s="10">
        <f t="shared" ref="Q18:Q24" si="15">P18/O18*100</f>
        <v>100</v>
      </c>
      <c r="R18" s="9">
        <v>14</v>
      </c>
      <c r="S18" s="9">
        <v>6</v>
      </c>
      <c r="T18" s="10">
        <f t="shared" si="2"/>
        <v>42.857142857142854</v>
      </c>
      <c r="U18" s="9">
        <v>0</v>
      </c>
      <c r="V18" s="9">
        <v>0</v>
      </c>
      <c r="W18" s="10">
        <v>0</v>
      </c>
      <c r="X18" s="9">
        <v>5</v>
      </c>
      <c r="Y18" s="9">
        <v>2</v>
      </c>
      <c r="Z18" s="10">
        <f t="shared" si="14"/>
        <v>40</v>
      </c>
      <c r="AA18" s="11">
        <f t="shared" si="5"/>
        <v>21</v>
      </c>
      <c r="AB18" s="11">
        <f t="shared" si="5"/>
        <v>9</v>
      </c>
      <c r="AC18" s="10">
        <f t="shared" si="6"/>
        <v>42.857142857142854</v>
      </c>
    </row>
    <row r="19" spans="1:29">
      <c r="A19" s="12">
        <v>16</v>
      </c>
      <c r="B19" s="6"/>
      <c r="C19" s="7"/>
      <c r="D19" s="8">
        <f>'[1]78'!D27</f>
        <v>35010200016</v>
      </c>
      <c r="E19" s="7" t="str">
        <f>'[1]9'!E24</f>
        <v>Jeruk</v>
      </c>
      <c r="F19" s="9">
        <v>1</v>
      </c>
      <c r="G19" s="9">
        <v>1</v>
      </c>
      <c r="H19" s="10">
        <f t="shared" si="13"/>
        <v>100</v>
      </c>
      <c r="I19" s="9">
        <v>0</v>
      </c>
      <c r="J19" s="9">
        <v>0</v>
      </c>
      <c r="K19" s="10">
        <v>0</v>
      </c>
      <c r="L19" s="9">
        <v>0</v>
      </c>
      <c r="M19" s="9">
        <v>0</v>
      </c>
      <c r="N19" s="10">
        <v>0</v>
      </c>
      <c r="O19" s="9">
        <v>1</v>
      </c>
      <c r="P19" s="9">
        <v>1</v>
      </c>
      <c r="Q19" s="10">
        <f t="shared" si="15"/>
        <v>100</v>
      </c>
      <c r="R19" s="9">
        <v>6</v>
      </c>
      <c r="S19" s="9">
        <v>6</v>
      </c>
      <c r="T19" s="10">
        <f t="shared" si="2"/>
        <v>100</v>
      </c>
      <c r="U19" s="9">
        <v>0</v>
      </c>
      <c r="V19" s="9">
        <v>0</v>
      </c>
      <c r="W19" s="10">
        <v>0</v>
      </c>
      <c r="X19" s="9">
        <v>0</v>
      </c>
      <c r="Y19" s="9">
        <v>0</v>
      </c>
      <c r="Z19" s="10">
        <v>0</v>
      </c>
      <c r="AA19" s="11">
        <f t="shared" si="5"/>
        <v>8</v>
      </c>
      <c r="AB19" s="11">
        <f t="shared" si="5"/>
        <v>8</v>
      </c>
      <c r="AC19" s="10">
        <f t="shared" si="6"/>
        <v>100</v>
      </c>
    </row>
    <row r="20" spans="1:29">
      <c r="A20" s="12">
        <v>17</v>
      </c>
      <c r="B20" s="6">
        <f>'[1]78'!B28</f>
        <v>350109</v>
      </c>
      <c r="C20" s="7" t="str">
        <f>'[1]9'!C25</f>
        <v>Tegalombo</v>
      </c>
      <c r="D20" s="8">
        <f>'[1]78'!D28</f>
        <v>35010200017</v>
      </c>
      <c r="E20" s="7" t="str">
        <f>'[1]9'!E25</f>
        <v>Tegalombo</v>
      </c>
      <c r="F20" s="9">
        <v>0</v>
      </c>
      <c r="G20" s="9">
        <v>0</v>
      </c>
      <c r="H20" s="10">
        <v>0</v>
      </c>
      <c r="I20" s="9">
        <v>1</v>
      </c>
      <c r="J20" s="9">
        <v>1</v>
      </c>
      <c r="K20" s="10">
        <f>J20/I20*100</f>
        <v>100</v>
      </c>
      <c r="L20" s="9">
        <v>4</v>
      </c>
      <c r="M20" s="9">
        <v>2</v>
      </c>
      <c r="N20" s="10">
        <f>M20/L20*100</f>
        <v>50</v>
      </c>
      <c r="O20" s="9">
        <v>2</v>
      </c>
      <c r="P20" s="9">
        <v>2</v>
      </c>
      <c r="Q20" s="10">
        <f t="shared" si="15"/>
        <v>100</v>
      </c>
      <c r="R20" s="9">
        <v>3</v>
      </c>
      <c r="S20" s="9">
        <v>3</v>
      </c>
      <c r="T20" s="10">
        <f t="shared" si="2"/>
        <v>100</v>
      </c>
      <c r="U20" s="9">
        <v>14</v>
      </c>
      <c r="V20" s="9">
        <v>11</v>
      </c>
      <c r="W20" s="10">
        <f>V20/U20*100</f>
        <v>78.571428571428569</v>
      </c>
      <c r="X20" s="9"/>
      <c r="Y20" s="9"/>
      <c r="Z20" s="10">
        <v>0</v>
      </c>
      <c r="AA20" s="11">
        <f t="shared" ref="AA20:AB28" si="16">F20+I20+L20+O20+R20+U20+X20</f>
        <v>24</v>
      </c>
      <c r="AB20" s="11">
        <f t="shared" si="16"/>
        <v>19</v>
      </c>
      <c r="AC20" s="10">
        <f t="shared" si="6"/>
        <v>79.166666666666657</v>
      </c>
    </row>
    <row r="21" spans="1:29">
      <c r="A21" s="12">
        <v>18</v>
      </c>
      <c r="B21" s="12"/>
      <c r="C21" s="7"/>
      <c r="D21" s="8">
        <f>'[1]78'!D29</f>
        <v>35010200018</v>
      </c>
      <c r="E21" s="7" t="str">
        <f>'[1]9'!E26</f>
        <v>Gemaharjo</v>
      </c>
      <c r="F21" s="9">
        <v>2</v>
      </c>
      <c r="G21" s="9">
        <v>1</v>
      </c>
      <c r="H21" s="10">
        <f>G21/F21*100</f>
        <v>50</v>
      </c>
      <c r="I21" s="9">
        <v>0</v>
      </c>
      <c r="J21" s="9">
        <v>0</v>
      </c>
      <c r="K21" s="10">
        <v>0</v>
      </c>
      <c r="L21" s="9">
        <v>0</v>
      </c>
      <c r="M21" s="9">
        <v>0</v>
      </c>
      <c r="N21" s="10">
        <v>0</v>
      </c>
      <c r="O21" s="9">
        <v>1</v>
      </c>
      <c r="P21" s="9">
        <v>1</v>
      </c>
      <c r="Q21" s="10">
        <f t="shared" si="15"/>
        <v>100</v>
      </c>
      <c r="R21" s="9">
        <v>11</v>
      </c>
      <c r="S21" s="9">
        <v>3</v>
      </c>
      <c r="T21" s="10">
        <f t="shared" si="2"/>
        <v>27.27272727272727</v>
      </c>
      <c r="U21" s="9">
        <v>0</v>
      </c>
      <c r="V21" s="9">
        <v>0</v>
      </c>
      <c r="W21" s="10">
        <v>0</v>
      </c>
      <c r="X21" s="9">
        <v>2</v>
      </c>
      <c r="Y21" s="9">
        <v>1</v>
      </c>
      <c r="Z21" s="10">
        <f t="shared" ref="Z21:Z25" si="17">Y21/X21*100</f>
        <v>50</v>
      </c>
      <c r="AA21" s="11">
        <f t="shared" si="16"/>
        <v>16</v>
      </c>
      <c r="AB21" s="11">
        <f t="shared" si="16"/>
        <v>6</v>
      </c>
      <c r="AC21" s="10">
        <f t="shared" si="6"/>
        <v>37.5</v>
      </c>
    </row>
    <row r="22" spans="1:29">
      <c r="A22" s="12">
        <v>19</v>
      </c>
      <c r="B22" s="18">
        <v>350110</v>
      </c>
      <c r="C22" s="17" t="s">
        <v>24</v>
      </c>
      <c r="D22" s="8">
        <f>'[1]78'!D30</f>
        <v>35010200019</v>
      </c>
      <c r="E22" s="17" t="s">
        <v>24</v>
      </c>
      <c r="F22" s="9">
        <v>0</v>
      </c>
      <c r="G22" s="9">
        <v>0</v>
      </c>
      <c r="H22" s="10">
        <v>0</v>
      </c>
      <c r="I22" s="9">
        <v>3</v>
      </c>
      <c r="J22" s="9">
        <v>3</v>
      </c>
      <c r="K22" s="10">
        <f>J22/I22*100</f>
        <v>100</v>
      </c>
      <c r="L22" s="9">
        <v>4</v>
      </c>
      <c r="M22" s="9">
        <v>2</v>
      </c>
      <c r="N22" s="10">
        <f t="shared" ref="N22:N24" si="18">M22/L22*100</f>
        <v>50</v>
      </c>
      <c r="O22" s="9">
        <v>4</v>
      </c>
      <c r="P22" s="9">
        <v>3</v>
      </c>
      <c r="Q22" s="10">
        <f t="shared" si="15"/>
        <v>75</v>
      </c>
      <c r="R22" s="9">
        <v>17</v>
      </c>
      <c r="S22" s="9">
        <v>12</v>
      </c>
      <c r="T22" s="10">
        <f t="shared" si="2"/>
        <v>70.588235294117652</v>
      </c>
      <c r="U22" s="9">
        <v>12</v>
      </c>
      <c r="V22" s="9">
        <v>6</v>
      </c>
      <c r="W22" s="10">
        <f t="shared" ref="W22:W25" si="19">V22/U22*100</f>
        <v>50</v>
      </c>
      <c r="X22" s="9">
        <v>3</v>
      </c>
      <c r="Y22" s="9">
        <v>3</v>
      </c>
      <c r="Z22" s="10">
        <f t="shared" si="17"/>
        <v>100</v>
      </c>
      <c r="AA22" s="11">
        <f t="shared" si="16"/>
        <v>43</v>
      </c>
      <c r="AB22" s="11">
        <f t="shared" si="16"/>
        <v>29</v>
      </c>
      <c r="AC22" s="10">
        <f t="shared" si="6"/>
        <v>67.441860465116278</v>
      </c>
    </row>
    <row r="23" spans="1:29">
      <c r="A23" s="12">
        <v>20</v>
      </c>
      <c r="B23" s="18"/>
      <c r="C23" s="17"/>
      <c r="D23" s="8">
        <f>'[1]78'!D31</f>
        <v>35010200020</v>
      </c>
      <c r="E23" s="17" t="s">
        <v>27</v>
      </c>
      <c r="F23" s="9">
        <v>0</v>
      </c>
      <c r="G23" s="9">
        <v>0</v>
      </c>
      <c r="H23" s="10">
        <v>0</v>
      </c>
      <c r="I23" s="9">
        <v>0</v>
      </c>
      <c r="J23" s="9">
        <v>0</v>
      </c>
      <c r="K23" s="10">
        <v>0</v>
      </c>
      <c r="L23" s="9">
        <v>1</v>
      </c>
      <c r="M23" s="9">
        <v>0</v>
      </c>
      <c r="N23" s="10">
        <f t="shared" si="18"/>
        <v>0</v>
      </c>
      <c r="O23" s="9">
        <v>3</v>
      </c>
      <c r="P23" s="9">
        <v>2</v>
      </c>
      <c r="Q23" s="10">
        <f t="shared" si="15"/>
        <v>66.666666666666657</v>
      </c>
      <c r="R23" s="9">
        <v>0</v>
      </c>
      <c r="S23" s="9">
        <v>0</v>
      </c>
      <c r="T23" s="10">
        <v>0</v>
      </c>
      <c r="U23" s="9">
        <v>14</v>
      </c>
      <c r="V23" s="9">
        <v>9</v>
      </c>
      <c r="W23" s="10">
        <f t="shared" si="19"/>
        <v>64.285714285714292</v>
      </c>
      <c r="X23" s="9">
        <v>1</v>
      </c>
      <c r="Y23" s="9">
        <v>1</v>
      </c>
      <c r="Z23" s="10">
        <f t="shared" si="17"/>
        <v>100</v>
      </c>
      <c r="AA23" s="11">
        <f t="shared" si="16"/>
        <v>19</v>
      </c>
      <c r="AB23" s="11">
        <f t="shared" si="16"/>
        <v>12</v>
      </c>
      <c r="AC23" s="10">
        <f t="shared" si="6"/>
        <v>63.157894736842103</v>
      </c>
    </row>
    <row r="24" spans="1:29">
      <c r="A24" s="12">
        <v>21</v>
      </c>
      <c r="B24" s="18">
        <v>350111</v>
      </c>
      <c r="C24" s="17" t="s">
        <v>25</v>
      </c>
      <c r="D24" s="8">
        <f>'[1]78'!D32</f>
        <v>35010200021</v>
      </c>
      <c r="E24" s="17" t="s">
        <v>25</v>
      </c>
      <c r="F24" s="9">
        <v>0</v>
      </c>
      <c r="G24" s="9">
        <v>0</v>
      </c>
      <c r="H24" s="10">
        <v>0</v>
      </c>
      <c r="I24" s="9">
        <v>3</v>
      </c>
      <c r="J24" s="9">
        <v>3</v>
      </c>
      <c r="K24" s="10">
        <f>J24/I24*100</f>
        <v>100</v>
      </c>
      <c r="L24" s="9">
        <v>4</v>
      </c>
      <c r="M24" s="9">
        <v>2</v>
      </c>
      <c r="N24" s="10">
        <f t="shared" si="18"/>
        <v>50</v>
      </c>
      <c r="O24" s="9">
        <v>8</v>
      </c>
      <c r="P24" s="9">
        <v>8</v>
      </c>
      <c r="Q24" s="10">
        <f t="shared" si="15"/>
        <v>100</v>
      </c>
      <c r="R24" s="9">
        <v>6</v>
      </c>
      <c r="S24" s="9">
        <v>3</v>
      </c>
      <c r="T24" s="10">
        <f t="shared" ref="T24:T28" si="20">S24/R24*100</f>
        <v>50</v>
      </c>
      <c r="U24" s="9">
        <v>10</v>
      </c>
      <c r="V24" s="9">
        <v>8</v>
      </c>
      <c r="W24" s="10">
        <f t="shared" si="19"/>
        <v>80</v>
      </c>
      <c r="X24" s="9">
        <v>4</v>
      </c>
      <c r="Y24" s="9">
        <v>4</v>
      </c>
      <c r="Z24" s="10">
        <f t="shared" si="17"/>
        <v>100</v>
      </c>
      <c r="AA24" s="11">
        <f t="shared" si="16"/>
        <v>35</v>
      </c>
      <c r="AB24" s="11">
        <f t="shared" si="16"/>
        <v>28</v>
      </c>
      <c r="AC24" s="10">
        <f t="shared" si="6"/>
        <v>80</v>
      </c>
    </row>
    <row r="25" spans="1:29">
      <c r="A25" s="12">
        <v>22</v>
      </c>
      <c r="B25" s="18"/>
      <c r="C25" s="17"/>
      <c r="D25" s="8">
        <f>'[1]78'!D33</f>
        <v>35010200022</v>
      </c>
      <c r="E25" s="17" t="s">
        <v>28</v>
      </c>
      <c r="F25" s="9">
        <v>2</v>
      </c>
      <c r="G25" s="9">
        <v>1</v>
      </c>
      <c r="H25" s="10">
        <f>G25/F25*100</f>
        <v>50</v>
      </c>
      <c r="I25" s="9">
        <v>0</v>
      </c>
      <c r="J25" s="9">
        <v>0</v>
      </c>
      <c r="K25" s="10">
        <v>0</v>
      </c>
      <c r="L25" s="9">
        <v>0</v>
      </c>
      <c r="M25" s="9">
        <v>0</v>
      </c>
      <c r="N25" s="10">
        <v>0</v>
      </c>
      <c r="O25" s="9">
        <v>0</v>
      </c>
      <c r="P25" s="9">
        <v>0</v>
      </c>
      <c r="Q25" s="10">
        <v>0</v>
      </c>
      <c r="R25" s="9">
        <v>1</v>
      </c>
      <c r="S25" s="9">
        <v>1</v>
      </c>
      <c r="T25" s="10">
        <f t="shared" si="20"/>
        <v>100</v>
      </c>
      <c r="U25" s="9">
        <v>11</v>
      </c>
      <c r="V25" s="9">
        <v>6</v>
      </c>
      <c r="W25" s="10">
        <f t="shared" si="19"/>
        <v>54.54545454545454</v>
      </c>
      <c r="X25" s="9">
        <v>3</v>
      </c>
      <c r="Y25" s="9">
        <v>2</v>
      </c>
      <c r="Z25" s="10">
        <f t="shared" si="17"/>
        <v>66.666666666666657</v>
      </c>
      <c r="AA25" s="11">
        <f t="shared" si="16"/>
        <v>17</v>
      </c>
      <c r="AB25" s="11">
        <f t="shared" si="16"/>
        <v>10</v>
      </c>
      <c r="AC25" s="10">
        <f t="shared" si="6"/>
        <v>58.82352941176471</v>
      </c>
    </row>
    <row r="26" spans="1:29">
      <c r="A26" s="12">
        <v>23</v>
      </c>
      <c r="B26" s="18">
        <v>350112</v>
      </c>
      <c r="C26" s="17" t="s">
        <v>26</v>
      </c>
      <c r="D26" s="8">
        <f>'[1]78'!D34</f>
        <v>35010200023</v>
      </c>
      <c r="E26" s="17" t="s">
        <v>26</v>
      </c>
      <c r="F26" s="9">
        <v>0</v>
      </c>
      <c r="G26" s="9">
        <v>0</v>
      </c>
      <c r="H26" s="10">
        <v>0</v>
      </c>
      <c r="I26" s="9">
        <v>0</v>
      </c>
      <c r="J26" s="9">
        <v>0</v>
      </c>
      <c r="K26" s="10">
        <v>0</v>
      </c>
      <c r="L26" s="9">
        <v>0</v>
      </c>
      <c r="M26" s="9">
        <v>0</v>
      </c>
      <c r="N26" s="10">
        <v>0</v>
      </c>
      <c r="O26" s="9">
        <v>0</v>
      </c>
      <c r="P26" s="9">
        <v>0</v>
      </c>
      <c r="Q26" s="10">
        <v>0</v>
      </c>
      <c r="R26" s="9">
        <v>23</v>
      </c>
      <c r="S26" s="9">
        <v>22</v>
      </c>
      <c r="T26" s="10">
        <f t="shared" si="20"/>
        <v>95.652173913043484</v>
      </c>
      <c r="U26" s="9">
        <v>0</v>
      </c>
      <c r="V26" s="9">
        <v>0</v>
      </c>
      <c r="W26" s="10">
        <v>0</v>
      </c>
      <c r="X26" s="9">
        <v>0</v>
      </c>
      <c r="Y26" s="9">
        <v>0</v>
      </c>
      <c r="Z26" s="10">
        <v>0</v>
      </c>
      <c r="AA26" s="11">
        <f t="shared" si="16"/>
        <v>23</v>
      </c>
      <c r="AB26" s="11">
        <f t="shared" si="16"/>
        <v>22</v>
      </c>
      <c r="AC26" s="10">
        <f t="shared" si="6"/>
        <v>95.652173913043484</v>
      </c>
    </row>
    <row r="27" spans="1:29">
      <c r="A27" s="12">
        <v>24</v>
      </c>
      <c r="B27" s="18"/>
      <c r="C27" s="17"/>
      <c r="D27" s="8">
        <f>'[1]78'!D35</f>
        <v>35010200024</v>
      </c>
      <c r="E27" s="17" t="s">
        <v>29</v>
      </c>
      <c r="F27" s="9">
        <v>3</v>
      </c>
      <c r="G27" s="9">
        <v>2</v>
      </c>
      <c r="H27" s="10">
        <f t="shared" ref="H27:H28" si="21">G27/F27*100</f>
        <v>66.666666666666657</v>
      </c>
      <c r="I27" s="9">
        <v>1</v>
      </c>
      <c r="J27" s="9">
        <v>1</v>
      </c>
      <c r="K27" s="10">
        <f t="shared" ref="K27:K28" si="22">J27/I27*100</f>
        <v>100</v>
      </c>
      <c r="L27" s="9">
        <v>0</v>
      </c>
      <c r="M27" s="9">
        <v>0</v>
      </c>
      <c r="N27" s="10">
        <v>0</v>
      </c>
      <c r="O27" s="9">
        <v>3</v>
      </c>
      <c r="P27" s="9">
        <v>2</v>
      </c>
      <c r="Q27" s="10">
        <f t="shared" ref="Q27:Q28" si="23">P27/O27*100</f>
        <v>66.666666666666657</v>
      </c>
      <c r="R27" s="9">
        <v>28</v>
      </c>
      <c r="S27" s="9">
        <v>21</v>
      </c>
      <c r="T27" s="10">
        <f t="shared" si="20"/>
        <v>75</v>
      </c>
      <c r="U27" s="9">
        <v>0</v>
      </c>
      <c r="V27" s="9">
        <v>0</v>
      </c>
      <c r="W27" s="10">
        <v>0</v>
      </c>
      <c r="X27" s="9">
        <v>2</v>
      </c>
      <c r="Y27" s="9">
        <v>0</v>
      </c>
      <c r="Z27" s="10">
        <f t="shared" ref="Z27:Z28" si="24">Y27/X27*100</f>
        <v>0</v>
      </c>
      <c r="AA27" s="11">
        <f t="shared" si="16"/>
        <v>37</v>
      </c>
      <c r="AB27" s="11">
        <f t="shared" si="16"/>
        <v>26</v>
      </c>
      <c r="AC27" s="10">
        <f t="shared" si="6"/>
        <v>70.270270270270274</v>
      </c>
    </row>
    <row r="28" spans="1:29">
      <c r="A28" s="13" t="s">
        <v>21</v>
      </c>
      <c r="B28" s="13"/>
      <c r="C28" s="14"/>
      <c r="D28" s="14"/>
      <c r="E28" s="14"/>
      <c r="F28" s="15">
        <f t="shared" ref="F28:G28" si="25">SUM(F4:F27)</f>
        <v>37</v>
      </c>
      <c r="G28" s="15">
        <f t="shared" si="25"/>
        <v>28</v>
      </c>
      <c r="H28" s="16">
        <f t="shared" si="21"/>
        <v>75.675675675675677</v>
      </c>
      <c r="I28" s="15">
        <f t="shared" ref="I28:J28" si="26">SUM(I4:I27)</f>
        <v>41</v>
      </c>
      <c r="J28" s="15">
        <f t="shared" si="26"/>
        <v>32</v>
      </c>
      <c r="K28" s="16">
        <f t="shared" si="22"/>
        <v>78.048780487804876</v>
      </c>
      <c r="L28" s="15">
        <f t="shared" ref="L28:M28" si="27">SUM(L4:L27)</f>
        <v>40</v>
      </c>
      <c r="M28" s="15">
        <f t="shared" si="27"/>
        <v>26</v>
      </c>
      <c r="N28" s="16">
        <f>M28/L28*100</f>
        <v>65</v>
      </c>
      <c r="O28" s="15">
        <f t="shared" ref="O28:P28" si="28">SUM(O4:O27)</f>
        <v>106</v>
      </c>
      <c r="P28" s="15">
        <f t="shared" si="28"/>
        <v>92</v>
      </c>
      <c r="Q28" s="16">
        <f t="shared" si="23"/>
        <v>86.79245283018868</v>
      </c>
      <c r="R28" s="15">
        <f t="shared" ref="R28:S28" si="29">SUM(R4:R27)</f>
        <v>343</v>
      </c>
      <c r="S28" s="15">
        <f t="shared" si="29"/>
        <v>256</v>
      </c>
      <c r="T28" s="16">
        <f t="shared" si="20"/>
        <v>74.635568513119537</v>
      </c>
      <c r="U28" s="15">
        <f t="shared" ref="U28:V28" si="30">SUM(U4:U27)</f>
        <v>444</v>
      </c>
      <c r="V28" s="15">
        <f t="shared" si="30"/>
        <v>336</v>
      </c>
      <c r="W28" s="16">
        <f>V28/U28*100</f>
        <v>75.675675675675677</v>
      </c>
      <c r="X28" s="15">
        <f t="shared" ref="X28:Y28" si="31">SUM(X4:X27)</f>
        <v>193</v>
      </c>
      <c r="Y28" s="15">
        <f t="shared" si="31"/>
        <v>156</v>
      </c>
      <c r="Z28" s="16">
        <f t="shared" si="24"/>
        <v>80.829015544041454</v>
      </c>
      <c r="AA28" s="11">
        <f t="shared" si="16"/>
        <v>1204</v>
      </c>
      <c r="AB28" s="11">
        <f t="shared" si="16"/>
        <v>926</v>
      </c>
      <c r="AC28" s="16">
        <f t="shared" si="6"/>
        <v>76.910299003322251</v>
      </c>
    </row>
  </sheetData>
  <mergeCells count="29">
    <mergeCell ref="AB2:AC2"/>
    <mergeCell ref="S2:T2"/>
    <mergeCell ref="U2:U3"/>
    <mergeCell ref="V2:W2"/>
    <mergeCell ref="X2:X3"/>
    <mergeCell ref="Y2:Z2"/>
    <mergeCell ref="AA2:AA3"/>
    <mergeCell ref="AA1:AC1"/>
    <mergeCell ref="F2:F3"/>
    <mergeCell ref="G2:H2"/>
    <mergeCell ref="I2:I3"/>
    <mergeCell ref="J2:K2"/>
    <mergeCell ref="L2:L3"/>
    <mergeCell ref="M2:N2"/>
    <mergeCell ref="O2:O3"/>
    <mergeCell ref="P2:Q2"/>
    <mergeCell ref="R2:R3"/>
    <mergeCell ref="I1:K1"/>
    <mergeCell ref="L1:N1"/>
    <mergeCell ref="O1:Q1"/>
    <mergeCell ref="R1:T1"/>
    <mergeCell ref="U1:W1"/>
    <mergeCell ref="X1:Z1"/>
    <mergeCell ref="A1:A3"/>
    <mergeCell ref="B1:B3"/>
    <mergeCell ref="C1:C3"/>
    <mergeCell ref="D1:D3"/>
    <mergeCell ref="E1:E3"/>
    <mergeCell ref="F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Lutfiansyah Afrizal</dc:creator>
  <cp:lastModifiedBy>Lutfiansyah Afrizal</cp:lastModifiedBy>
  <dcterms:created xsi:type="dcterms:W3CDTF">2025-07-11T07:03:48Z</dcterms:created>
  <dcterms:modified xsi:type="dcterms:W3CDTF">2025-07-11T07:10:49Z</dcterms:modified>
</cp:coreProperties>
</file>