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4CF91680-A394-4722-BD19-D684A25E0633}" xr6:coauthVersionLast="47" xr6:coauthVersionMax="47" xr10:uidLastSave="{D9CCC7C1-F98C-470F-A270-7A61C1F1FF26}"/>
  <bookViews>
    <workbookView xWindow="-105" yWindow="0" windowWidth="14610" windowHeight="15585" xr2:uid="{BECE4B11-BFE4-4528-B7A3-4BC29262211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Y28" i="1"/>
  <c r="Z28" i="1" s="1"/>
  <c r="W28" i="1"/>
  <c r="U28" i="1"/>
  <c r="T28" i="1"/>
  <c r="X28" i="1" s="1"/>
  <c r="P28" i="1"/>
  <c r="Q28" i="1" s="1"/>
  <c r="N28" i="1"/>
  <c r="L28" i="1"/>
  <c r="K28" i="1"/>
  <c r="I28" i="1"/>
  <c r="G28" i="1"/>
  <c r="H28" i="1" s="1"/>
  <c r="F28" i="1"/>
  <c r="AA27" i="1"/>
  <c r="AB27" i="1" s="1"/>
  <c r="Z27" i="1"/>
  <c r="X27" i="1"/>
  <c r="V27" i="1"/>
  <c r="R27" i="1"/>
  <c r="S27" i="1" s="1"/>
  <c r="Q27" i="1"/>
  <c r="O27" i="1"/>
  <c r="M27" i="1"/>
  <c r="J27" i="1"/>
  <c r="H27" i="1"/>
  <c r="E21" i="1"/>
  <c r="D21" i="1"/>
  <c r="AA26" i="1"/>
  <c r="AB26" i="1" s="1"/>
  <c r="Z26" i="1"/>
  <c r="X26" i="1"/>
  <c r="V26" i="1"/>
  <c r="R26" i="1"/>
  <c r="Q26" i="1"/>
  <c r="O26" i="1"/>
  <c r="M26" i="1"/>
  <c r="J26" i="1"/>
  <c r="H26" i="1"/>
  <c r="E20" i="1"/>
  <c r="D20" i="1"/>
  <c r="C20" i="1"/>
  <c r="B20" i="1"/>
  <c r="AA25" i="1"/>
  <c r="Z25" i="1"/>
  <c r="X25" i="1"/>
  <c r="V25" i="1"/>
  <c r="R25" i="1"/>
  <c r="Q25" i="1"/>
  <c r="O25" i="1"/>
  <c r="M25" i="1"/>
  <c r="S25" i="1" s="1"/>
  <c r="J25" i="1"/>
  <c r="H25" i="1"/>
  <c r="E19" i="1"/>
  <c r="D19" i="1"/>
  <c r="AA24" i="1"/>
  <c r="Z24" i="1"/>
  <c r="X24" i="1"/>
  <c r="V24" i="1"/>
  <c r="AB24" i="1" s="1"/>
  <c r="R24" i="1"/>
  <c r="Q24" i="1"/>
  <c r="O24" i="1"/>
  <c r="M24" i="1"/>
  <c r="J24" i="1"/>
  <c r="H24" i="1"/>
  <c r="E18" i="1"/>
  <c r="D18" i="1"/>
  <c r="C18" i="1"/>
  <c r="B18" i="1"/>
  <c r="AA23" i="1"/>
  <c r="Z23" i="1"/>
  <c r="X23" i="1"/>
  <c r="V23" i="1"/>
  <c r="R23" i="1"/>
  <c r="S23" i="1" s="1"/>
  <c r="Q23" i="1"/>
  <c r="O23" i="1"/>
  <c r="M23" i="1"/>
  <c r="J23" i="1"/>
  <c r="H23" i="1"/>
  <c r="E17" i="1"/>
  <c r="D17" i="1"/>
  <c r="AA22" i="1"/>
  <c r="V22" i="1"/>
  <c r="R22" i="1"/>
  <c r="M22" i="1"/>
  <c r="E16" i="1"/>
  <c r="D16" i="1"/>
  <c r="C16" i="1"/>
  <c r="B16" i="1"/>
  <c r="AA21" i="1"/>
  <c r="AB21" i="1" s="1"/>
  <c r="Z21" i="1"/>
  <c r="X21" i="1"/>
  <c r="V21" i="1"/>
  <c r="R21" i="1"/>
  <c r="Q21" i="1"/>
  <c r="O21" i="1"/>
  <c r="M21" i="1"/>
  <c r="J21" i="1"/>
  <c r="H21" i="1"/>
  <c r="E15" i="1"/>
  <c r="D15" i="1"/>
  <c r="AA20" i="1"/>
  <c r="Z20" i="1"/>
  <c r="X20" i="1"/>
  <c r="V20" i="1"/>
  <c r="R20" i="1"/>
  <c r="S20" i="1" s="1"/>
  <c r="Q20" i="1"/>
  <c r="O20" i="1"/>
  <c r="M20" i="1"/>
  <c r="J20" i="1"/>
  <c r="H20" i="1"/>
  <c r="E14" i="1"/>
  <c r="D14" i="1"/>
  <c r="C14" i="1"/>
  <c r="B14" i="1"/>
  <c r="AA19" i="1"/>
  <c r="Z19" i="1"/>
  <c r="X19" i="1"/>
  <c r="V19" i="1"/>
  <c r="AB19" i="1" s="1"/>
  <c r="R19" i="1"/>
  <c r="Q19" i="1"/>
  <c r="O19" i="1"/>
  <c r="M19" i="1"/>
  <c r="J19" i="1"/>
  <c r="H19" i="1"/>
  <c r="E13" i="1"/>
  <c r="D13" i="1"/>
  <c r="AA18" i="1"/>
  <c r="V18" i="1"/>
  <c r="R18" i="1"/>
  <c r="M18" i="1"/>
  <c r="E12" i="1"/>
  <c r="D12" i="1"/>
  <c r="C12" i="1"/>
  <c r="B12" i="1"/>
  <c r="AA17" i="1"/>
  <c r="V17" i="1"/>
  <c r="R17" i="1"/>
  <c r="Q17" i="1"/>
  <c r="O17" i="1"/>
  <c r="M17" i="1"/>
  <c r="J17" i="1"/>
  <c r="H17" i="1"/>
  <c r="E11" i="1"/>
  <c r="D11" i="1"/>
  <c r="AA16" i="1"/>
  <c r="AB16" i="1" s="1"/>
  <c r="Z16" i="1"/>
  <c r="X16" i="1"/>
  <c r="V16" i="1"/>
  <c r="R16" i="1"/>
  <c r="S16" i="1" s="1"/>
  <c r="Q16" i="1"/>
  <c r="O16" i="1"/>
  <c r="M16" i="1"/>
  <c r="J16" i="1"/>
  <c r="H16" i="1"/>
  <c r="E10" i="1"/>
  <c r="D10" i="1"/>
  <c r="C10" i="1"/>
  <c r="B10" i="1"/>
  <c r="AA15" i="1"/>
  <c r="Z15" i="1"/>
  <c r="X15" i="1"/>
  <c r="V15" i="1"/>
  <c r="R15" i="1"/>
  <c r="Q15" i="1"/>
  <c r="O15" i="1"/>
  <c r="M15" i="1"/>
  <c r="J15" i="1"/>
  <c r="H15" i="1"/>
  <c r="E9" i="1"/>
  <c r="D9" i="1"/>
  <c r="AA14" i="1"/>
  <c r="Z14" i="1"/>
  <c r="X14" i="1"/>
  <c r="V14" i="1"/>
  <c r="AB14" i="1" s="1"/>
  <c r="R14" i="1"/>
  <c r="Q14" i="1"/>
  <c r="O14" i="1"/>
  <c r="M14" i="1"/>
  <c r="J14" i="1"/>
  <c r="H14" i="1"/>
  <c r="E8" i="1"/>
  <c r="D8" i="1"/>
  <c r="C8" i="1"/>
  <c r="B8" i="1"/>
  <c r="AA13" i="1"/>
  <c r="V13" i="1"/>
  <c r="R13" i="1"/>
  <c r="M13" i="1"/>
  <c r="J13" i="1"/>
  <c r="H13" i="1"/>
  <c r="E7" i="1"/>
  <c r="D7" i="1"/>
  <c r="AA12" i="1"/>
  <c r="Z12" i="1"/>
  <c r="X12" i="1"/>
  <c r="V12" i="1"/>
  <c r="R12" i="1"/>
  <c r="S12" i="1" s="1"/>
  <c r="Q12" i="1"/>
  <c r="O12" i="1"/>
  <c r="M12" i="1"/>
  <c r="J12" i="1"/>
  <c r="H12" i="1"/>
  <c r="E6" i="1"/>
  <c r="D6" i="1"/>
  <c r="C6" i="1"/>
  <c r="B6" i="1"/>
  <c r="AA11" i="1"/>
  <c r="Z11" i="1"/>
  <c r="X11" i="1"/>
  <c r="V11" i="1"/>
  <c r="AB11" i="1" s="1"/>
  <c r="R11" i="1"/>
  <c r="Q11" i="1"/>
  <c r="O11" i="1"/>
  <c r="M11" i="1"/>
  <c r="J11" i="1"/>
  <c r="H11" i="1"/>
  <c r="E5" i="1"/>
  <c r="D5" i="1"/>
  <c r="AA10" i="1"/>
  <c r="V10" i="1"/>
  <c r="R10" i="1"/>
  <c r="M10" i="1"/>
  <c r="J10" i="1"/>
  <c r="H10" i="1"/>
  <c r="E4" i="1"/>
  <c r="D4" i="1"/>
  <c r="C4" i="1"/>
  <c r="B4" i="1"/>
  <c r="AA9" i="1"/>
  <c r="V9" i="1"/>
  <c r="R9" i="1"/>
  <c r="Q9" i="1"/>
  <c r="O9" i="1"/>
  <c r="M9" i="1"/>
  <c r="J9" i="1"/>
  <c r="H9" i="1"/>
  <c r="AA8" i="1"/>
  <c r="V8" i="1"/>
  <c r="R8" i="1"/>
  <c r="M8" i="1"/>
  <c r="J8" i="1"/>
  <c r="H8" i="1"/>
  <c r="AA7" i="1"/>
  <c r="Z7" i="1"/>
  <c r="X7" i="1"/>
  <c r="V7" i="1"/>
  <c r="R7" i="1"/>
  <c r="Q7" i="1"/>
  <c r="O7" i="1"/>
  <c r="M7" i="1"/>
  <c r="J7" i="1"/>
  <c r="H7" i="1"/>
  <c r="AA6" i="1"/>
  <c r="AB6" i="1" s="1"/>
  <c r="Z6" i="1"/>
  <c r="X6" i="1"/>
  <c r="V6" i="1"/>
  <c r="R6" i="1"/>
  <c r="Q6" i="1"/>
  <c r="O6" i="1"/>
  <c r="M6" i="1"/>
  <c r="J6" i="1"/>
  <c r="H6" i="1"/>
  <c r="AA5" i="1"/>
  <c r="Z5" i="1"/>
  <c r="X5" i="1"/>
  <c r="V5" i="1"/>
  <c r="R5" i="1"/>
  <c r="Q5" i="1"/>
  <c r="O5" i="1"/>
  <c r="M5" i="1"/>
  <c r="S5" i="1" s="1"/>
  <c r="J5" i="1"/>
  <c r="H5" i="1"/>
  <c r="AA4" i="1"/>
  <c r="AA28" i="1" s="1"/>
  <c r="V4" i="1"/>
  <c r="R4" i="1"/>
  <c r="Q4" i="1"/>
  <c r="O4" i="1"/>
  <c r="M4" i="1"/>
  <c r="M28" i="1" s="1"/>
  <c r="J4" i="1"/>
  <c r="H4" i="1"/>
  <c r="V28" i="1" l="1"/>
  <c r="S6" i="1"/>
  <c r="AB12" i="1"/>
  <c r="S17" i="1"/>
  <c r="AB20" i="1"/>
  <c r="S21" i="1"/>
  <c r="AB23" i="1"/>
  <c r="S26" i="1"/>
  <c r="J28" i="1"/>
  <c r="S4" i="1"/>
  <c r="AB5" i="1"/>
  <c r="S7" i="1"/>
  <c r="AB7" i="1"/>
  <c r="S9" i="1"/>
  <c r="S11" i="1"/>
  <c r="S14" i="1"/>
  <c r="S15" i="1"/>
  <c r="AB15" i="1"/>
  <c r="S19" i="1"/>
  <c r="S24" i="1"/>
  <c r="AB25" i="1"/>
  <c r="O28" i="1"/>
  <c r="AB28" i="1"/>
  <c r="R28" i="1"/>
  <c r="S28" i="1" s="1"/>
</calcChain>
</file>

<file path=xl/sharedStrings.xml><?xml version="1.0" encoding="utf-8"?>
<sst xmlns="http://schemas.openxmlformats.org/spreadsheetml/2006/main" count="43" uniqueCount="25">
  <si>
    <t>NO</t>
  </si>
  <si>
    <t>KECAMATAN</t>
  </si>
  <si>
    <t>PUSKESMAS</t>
  </si>
  <si>
    <t>UPAYA KESEHATAN GIGI SEKOLAH (UKGS)</t>
  </si>
  <si>
    <t>JUMLAH SD/MI</t>
  </si>
  <si>
    <t>JUMLAH SD/MI DGN SIKAT GIGI MASSAL</t>
  </si>
  <si>
    <t>%</t>
  </si>
  <si>
    <t>JUMLAH SD/MI MENDAPAT YAN. GIGI</t>
  </si>
  <si>
    <t>JUMLAH MURID SD/MI</t>
  </si>
  <si>
    <t>MURID SD/MI DIPERIKSA</t>
  </si>
  <si>
    <t>MURID SD/MI PERLU PERAWATAN</t>
  </si>
  <si>
    <t>MURID SD/MI MENDAPAT PERAWATAN</t>
  </si>
  <si>
    <t>L</t>
  </si>
  <si>
    <t>P</t>
  </si>
  <si>
    <t>L + P</t>
  </si>
  <si>
    <t xml:space="preserve">% 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</si>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</sst>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37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0">
          <cell r="B10">
            <v>350101</v>
          </cell>
          <cell r="D10">
            <v>35010200001</v>
          </cell>
        </row>
        <row r="11">
          <cell r="D11">
            <v>35010200002</v>
          </cell>
        </row>
        <row r="12">
          <cell r="B12">
            <v>350102</v>
          </cell>
          <cell r="D12">
            <v>35010200003</v>
          </cell>
        </row>
        <row r="13">
          <cell r="D13">
            <v>35010200004</v>
          </cell>
        </row>
        <row r="14">
          <cell r="B14">
            <v>350103</v>
          </cell>
          <cell r="D14">
            <v>35010200005</v>
          </cell>
        </row>
        <row r="15">
          <cell r="D15">
            <v>35010200006</v>
          </cell>
        </row>
        <row r="16">
          <cell r="B16">
            <v>350104</v>
          </cell>
          <cell r="D16">
            <v>35010200007</v>
          </cell>
        </row>
        <row r="17">
          <cell r="D17">
            <v>35010200008</v>
          </cell>
        </row>
        <row r="18">
          <cell r="B18">
            <v>350105</v>
          </cell>
          <cell r="D18">
            <v>35010200009</v>
          </cell>
        </row>
        <row r="19">
          <cell r="D19">
            <v>35010200010</v>
          </cell>
        </row>
        <row r="20">
          <cell r="B20">
            <v>350106</v>
          </cell>
          <cell r="D20">
            <v>35010200011</v>
          </cell>
        </row>
        <row r="21">
          <cell r="D21">
            <v>35010200012</v>
          </cell>
        </row>
        <row r="22">
          <cell r="B22">
            <v>350107</v>
          </cell>
          <cell r="D22">
            <v>35010200013</v>
          </cell>
        </row>
        <row r="23">
          <cell r="D23">
            <v>35010200014</v>
          </cell>
        </row>
        <row r="24">
          <cell r="B24">
            <v>350108</v>
          </cell>
          <cell r="D24">
            <v>35010200015</v>
          </cell>
        </row>
        <row r="25">
          <cell r="D25">
            <v>35010200016</v>
          </cell>
        </row>
        <row r="26">
          <cell r="B26">
            <v>350109</v>
          </cell>
          <cell r="D26">
            <v>35010200017</v>
          </cell>
        </row>
        <row r="27">
          <cell r="D27">
            <v>35010200018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5937-8680-4C9E-8565-5CA8F93E5A48}">
  <dimension ref="A1:AB28"/>
  <sheetViews>
    <sheetView tabSelected="1" topLeftCell="F1" workbookViewId="0">
      <selection activeCell="A4" sqref="A4:XFD4"/>
    </sheetView>
  </sheetViews>
  <sheetFormatPr defaultRowHeight="15" x14ac:dyDescent="0.25"/>
  <cols>
    <col min="2" max="2" width="12.85546875" customWidth="1"/>
    <col min="3" max="3" width="13.140625" customWidth="1"/>
    <col min="4" max="4" width="17.7109375" customWidth="1"/>
    <col min="5" max="5" width="12.42578125" customWidth="1"/>
    <col min="6" max="6" width="13.85546875" customWidth="1"/>
    <col min="7" max="7" width="14.42578125" customWidth="1"/>
    <col min="9" max="9" width="12.42578125" customWidth="1"/>
  </cols>
  <sheetData>
    <row r="1" spans="1:28" x14ac:dyDescent="0.25">
      <c r="A1" s="1" t="s">
        <v>0</v>
      </c>
      <c r="B1" s="2" t="s">
        <v>17</v>
      </c>
      <c r="C1" s="1" t="s">
        <v>1</v>
      </c>
      <c r="D1" s="2" t="s">
        <v>18</v>
      </c>
      <c r="E1" s="1" t="s">
        <v>2</v>
      </c>
      <c r="F1" s="1" t="s">
        <v>3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23.25" customHeight="1" x14ac:dyDescent="0.25">
      <c r="A2" s="3"/>
      <c r="B2" s="2"/>
      <c r="C2" s="3"/>
      <c r="D2" s="2"/>
      <c r="E2" s="3"/>
      <c r="F2" s="4" t="s">
        <v>4</v>
      </c>
      <c r="G2" s="4" t="s">
        <v>5</v>
      </c>
      <c r="H2" s="4" t="s">
        <v>6</v>
      </c>
      <c r="I2" s="4" t="s">
        <v>7</v>
      </c>
      <c r="J2" s="4" t="s">
        <v>6</v>
      </c>
      <c r="K2" s="4" t="s">
        <v>8</v>
      </c>
      <c r="L2" s="3"/>
      <c r="M2" s="3"/>
      <c r="N2" s="1" t="s">
        <v>9</v>
      </c>
      <c r="O2" s="3"/>
      <c r="P2" s="3"/>
      <c r="Q2" s="3"/>
      <c r="R2" s="3"/>
      <c r="S2" s="3"/>
      <c r="T2" s="4" t="s">
        <v>10</v>
      </c>
      <c r="U2" s="3"/>
      <c r="V2" s="3"/>
      <c r="W2" s="4" t="s">
        <v>11</v>
      </c>
      <c r="X2" s="3"/>
      <c r="Y2" s="3"/>
      <c r="Z2" s="3"/>
      <c r="AA2" s="3"/>
      <c r="AB2" s="3"/>
    </row>
    <row r="3" spans="1:28" ht="31.5" customHeight="1" x14ac:dyDescent="0.25">
      <c r="A3" s="3"/>
      <c r="B3" s="2"/>
      <c r="C3" s="3"/>
      <c r="D3" s="2"/>
      <c r="E3" s="3"/>
      <c r="F3" s="3"/>
      <c r="G3" s="3"/>
      <c r="H3" s="3"/>
      <c r="I3" s="3"/>
      <c r="J3" s="3"/>
      <c r="K3" s="5" t="s">
        <v>12</v>
      </c>
      <c r="L3" s="5" t="s">
        <v>13</v>
      </c>
      <c r="M3" s="5" t="s">
        <v>14</v>
      </c>
      <c r="N3" s="5" t="s">
        <v>12</v>
      </c>
      <c r="O3" s="5" t="s">
        <v>15</v>
      </c>
      <c r="P3" s="5" t="s">
        <v>13</v>
      </c>
      <c r="Q3" s="5" t="s">
        <v>15</v>
      </c>
      <c r="R3" s="5" t="s">
        <v>14</v>
      </c>
      <c r="S3" s="5" t="s">
        <v>15</v>
      </c>
      <c r="T3" s="5" t="s">
        <v>12</v>
      </c>
      <c r="U3" s="5" t="s">
        <v>13</v>
      </c>
      <c r="V3" s="5" t="s">
        <v>14</v>
      </c>
      <c r="W3" s="5" t="s">
        <v>12</v>
      </c>
      <c r="X3" s="5" t="s">
        <v>15</v>
      </c>
      <c r="Y3" s="5" t="s">
        <v>13</v>
      </c>
      <c r="Z3" s="5" t="s">
        <v>15</v>
      </c>
      <c r="AA3" s="5" t="s">
        <v>14</v>
      </c>
      <c r="AB3" s="5" t="s">
        <v>15</v>
      </c>
    </row>
    <row r="4" spans="1:28" x14ac:dyDescent="0.25">
      <c r="A4" s="6">
        <v>1</v>
      </c>
      <c r="B4" s="6">
        <f>'[1]50'!B10</f>
        <v>350101</v>
      </c>
      <c r="C4" s="7" t="str">
        <f>'[1]9'!C9</f>
        <v>Donorojo</v>
      </c>
      <c r="D4" s="6">
        <f>'[1]50'!D10</f>
        <v>35010200001</v>
      </c>
      <c r="E4" s="7" t="str">
        <f>'[1]9'!E9</f>
        <v>Donorojo</v>
      </c>
      <c r="F4" s="8">
        <v>21</v>
      </c>
      <c r="G4" s="8">
        <v>0</v>
      </c>
      <c r="H4" s="9">
        <f t="shared" ref="H4:H17" si="0">G4/F4*100</f>
        <v>0</v>
      </c>
      <c r="I4" s="8">
        <v>0</v>
      </c>
      <c r="J4" s="9">
        <f t="shared" ref="J4:J17" si="1">I4/F4*100</f>
        <v>0</v>
      </c>
      <c r="K4" s="8">
        <v>744</v>
      </c>
      <c r="L4" s="8">
        <v>655</v>
      </c>
      <c r="M4" s="10">
        <f t="shared" ref="M4:M27" si="2">SUM(K4:L4)</f>
        <v>1399</v>
      </c>
      <c r="N4" s="8">
        <v>0</v>
      </c>
      <c r="O4" s="9">
        <f t="shared" ref="O4:O7" si="3">N4/K4*100</f>
        <v>0</v>
      </c>
      <c r="P4" s="8">
        <v>0</v>
      </c>
      <c r="Q4" s="9">
        <f t="shared" ref="Q4:Q7" si="4">P4/L4*100</f>
        <v>0</v>
      </c>
      <c r="R4" s="10">
        <f t="shared" ref="R4:R27" si="5">SUM(N4,P4)</f>
        <v>0</v>
      </c>
      <c r="S4" s="9">
        <f t="shared" ref="S4:S7" si="6">R4/M4*100</f>
        <v>0</v>
      </c>
      <c r="T4" s="8">
        <v>0</v>
      </c>
      <c r="U4" s="8">
        <v>0</v>
      </c>
      <c r="V4" s="10">
        <f t="shared" ref="V4:V27" si="7">SUM(T4:U4)</f>
        <v>0</v>
      </c>
      <c r="W4" s="8">
        <v>0</v>
      </c>
      <c r="X4" s="9">
        <v>0</v>
      </c>
      <c r="Y4" s="8">
        <v>0</v>
      </c>
      <c r="Z4" s="9">
        <v>0</v>
      </c>
      <c r="AA4" s="10">
        <f t="shared" ref="AA4:AA27" si="8">SUM(W4,Y4)</f>
        <v>0</v>
      </c>
      <c r="AB4" s="9">
        <v>0</v>
      </c>
    </row>
    <row r="5" spans="1:28" x14ac:dyDescent="0.25">
      <c r="A5" s="6">
        <v>2</v>
      </c>
      <c r="B5" s="6"/>
      <c r="C5" s="7"/>
      <c r="D5" s="6">
        <f>'[1]50'!D11</f>
        <v>35010200002</v>
      </c>
      <c r="E5" s="7" t="str">
        <f>'[1]9'!E10</f>
        <v>Kalak</v>
      </c>
      <c r="F5" s="8">
        <v>17</v>
      </c>
      <c r="G5" s="8">
        <v>0</v>
      </c>
      <c r="H5" s="9">
        <f t="shared" si="0"/>
        <v>0</v>
      </c>
      <c r="I5" s="8">
        <v>5</v>
      </c>
      <c r="J5" s="9">
        <f t="shared" si="1"/>
        <v>29.411764705882355</v>
      </c>
      <c r="K5" s="8">
        <v>468</v>
      </c>
      <c r="L5" s="8">
        <v>415</v>
      </c>
      <c r="M5" s="10">
        <f t="shared" si="2"/>
        <v>883</v>
      </c>
      <c r="N5" s="8">
        <v>139</v>
      </c>
      <c r="O5" s="9">
        <f t="shared" si="3"/>
        <v>29.700854700854702</v>
      </c>
      <c r="P5" s="8">
        <v>120</v>
      </c>
      <c r="Q5" s="9">
        <f t="shared" si="4"/>
        <v>28.915662650602407</v>
      </c>
      <c r="R5" s="10">
        <f t="shared" si="5"/>
        <v>259</v>
      </c>
      <c r="S5" s="9">
        <f t="shared" si="6"/>
        <v>29.331823329558325</v>
      </c>
      <c r="T5" s="8">
        <v>56</v>
      </c>
      <c r="U5" s="8">
        <v>34</v>
      </c>
      <c r="V5" s="10">
        <f t="shared" si="7"/>
        <v>90</v>
      </c>
      <c r="W5" s="8">
        <v>0</v>
      </c>
      <c r="X5" s="9">
        <f t="shared" ref="X5:X7" si="9">W5/T5*100</f>
        <v>0</v>
      </c>
      <c r="Y5" s="8">
        <v>0</v>
      </c>
      <c r="Z5" s="9">
        <f t="shared" ref="Z5:Z7" si="10">Y5/U5*100</f>
        <v>0</v>
      </c>
      <c r="AA5" s="10">
        <f t="shared" si="8"/>
        <v>0</v>
      </c>
      <c r="AB5" s="9">
        <f t="shared" ref="AB5:AB7" si="11">AA5/V5*100</f>
        <v>0</v>
      </c>
    </row>
    <row r="6" spans="1:28" x14ac:dyDescent="0.25">
      <c r="A6" s="6">
        <v>3</v>
      </c>
      <c r="B6" s="6">
        <f>'[1]50'!B12</f>
        <v>350102</v>
      </c>
      <c r="C6" s="7" t="str">
        <f>'[1]9'!C11</f>
        <v>Punung</v>
      </c>
      <c r="D6" s="6">
        <f>'[1]50'!D12</f>
        <v>35010200003</v>
      </c>
      <c r="E6" s="7" t="str">
        <f>'[1]9'!E11</f>
        <v>Punung</v>
      </c>
      <c r="F6" s="8">
        <v>23</v>
      </c>
      <c r="G6" s="8">
        <v>23</v>
      </c>
      <c r="H6" s="9">
        <f t="shared" si="0"/>
        <v>100</v>
      </c>
      <c r="I6" s="8">
        <v>23</v>
      </c>
      <c r="J6" s="9">
        <f t="shared" si="1"/>
        <v>100</v>
      </c>
      <c r="K6" s="8">
        <v>605</v>
      </c>
      <c r="L6" s="8">
        <v>677</v>
      </c>
      <c r="M6" s="10">
        <f t="shared" si="2"/>
        <v>1282</v>
      </c>
      <c r="N6" s="8">
        <v>198</v>
      </c>
      <c r="O6" s="9">
        <f t="shared" si="3"/>
        <v>32.727272727272727</v>
      </c>
      <c r="P6" s="8">
        <v>188</v>
      </c>
      <c r="Q6" s="9">
        <f t="shared" si="4"/>
        <v>27.76957163958641</v>
      </c>
      <c r="R6" s="10">
        <f t="shared" si="5"/>
        <v>386</v>
      </c>
      <c r="S6" s="9">
        <f t="shared" si="6"/>
        <v>30.109204368174723</v>
      </c>
      <c r="T6" s="8">
        <v>62</v>
      </c>
      <c r="U6" s="8">
        <v>62</v>
      </c>
      <c r="V6" s="10">
        <f t="shared" si="7"/>
        <v>124</v>
      </c>
      <c r="W6" s="8">
        <v>62</v>
      </c>
      <c r="X6" s="9">
        <f t="shared" si="9"/>
        <v>100</v>
      </c>
      <c r="Y6" s="8">
        <v>62</v>
      </c>
      <c r="Z6" s="9">
        <f t="shared" si="10"/>
        <v>100</v>
      </c>
      <c r="AA6" s="10">
        <f t="shared" si="8"/>
        <v>124</v>
      </c>
      <c r="AB6" s="9">
        <f t="shared" si="11"/>
        <v>100</v>
      </c>
    </row>
    <row r="7" spans="1:28" x14ac:dyDescent="0.25">
      <c r="A7" s="6">
        <v>4</v>
      </c>
      <c r="B7" s="6"/>
      <c r="C7" s="7"/>
      <c r="D7" s="6">
        <f>'[1]50'!D13</f>
        <v>35010200004</v>
      </c>
      <c r="E7" s="7" t="str">
        <f>'[1]9'!E12</f>
        <v>Gondosari</v>
      </c>
      <c r="F7" s="8">
        <v>14</v>
      </c>
      <c r="G7" s="8">
        <v>0</v>
      </c>
      <c r="H7" s="9">
        <f t="shared" si="0"/>
        <v>0</v>
      </c>
      <c r="I7" s="8">
        <v>70</v>
      </c>
      <c r="J7" s="9">
        <f t="shared" si="1"/>
        <v>500</v>
      </c>
      <c r="K7" s="8">
        <v>181</v>
      </c>
      <c r="L7" s="8">
        <v>361</v>
      </c>
      <c r="M7" s="10">
        <f t="shared" si="2"/>
        <v>542</v>
      </c>
      <c r="N7" s="8">
        <v>295</v>
      </c>
      <c r="O7" s="9">
        <f t="shared" si="3"/>
        <v>162.98342541436463</v>
      </c>
      <c r="P7" s="8">
        <v>586</v>
      </c>
      <c r="Q7" s="9">
        <f t="shared" si="4"/>
        <v>162.32686980609418</v>
      </c>
      <c r="R7" s="10">
        <f t="shared" si="5"/>
        <v>881</v>
      </c>
      <c r="S7" s="9">
        <f t="shared" si="6"/>
        <v>162.54612546125463</v>
      </c>
      <c r="T7" s="8">
        <v>118</v>
      </c>
      <c r="U7" s="8">
        <v>232</v>
      </c>
      <c r="V7" s="10">
        <f t="shared" si="7"/>
        <v>350</v>
      </c>
      <c r="W7" s="8">
        <v>57</v>
      </c>
      <c r="X7" s="9">
        <f t="shared" si="9"/>
        <v>48.305084745762713</v>
      </c>
      <c r="Y7" s="8">
        <v>116</v>
      </c>
      <c r="Z7" s="9">
        <f t="shared" si="10"/>
        <v>50</v>
      </c>
      <c r="AA7" s="10">
        <f t="shared" si="8"/>
        <v>173</v>
      </c>
      <c r="AB7" s="9">
        <f t="shared" si="11"/>
        <v>49.428571428571431</v>
      </c>
    </row>
    <row r="8" spans="1:28" x14ac:dyDescent="0.25">
      <c r="A8" s="6">
        <v>5</v>
      </c>
      <c r="B8" s="6">
        <f>'[1]50'!B14</f>
        <v>350103</v>
      </c>
      <c r="C8" s="7" t="str">
        <f>'[1]9'!C13</f>
        <v>Pringkuku</v>
      </c>
      <c r="D8" s="6">
        <f>'[1]50'!D14</f>
        <v>35010200005</v>
      </c>
      <c r="E8" s="7" t="str">
        <f>'[1]9'!E13</f>
        <v>Pringkuku</v>
      </c>
      <c r="F8" s="8">
        <v>23</v>
      </c>
      <c r="G8" s="8">
        <v>0</v>
      </c>
      <c r="H8" s="9">
        <f t="shared" si="0"/>
        <v>0</v>
      </c>
      <c r="I8" s="8">
        <v>0</v>
      </c>
      <c r="J8" s="9">
        <f t="shared" si="1"/>
        <v>0</v>
      </c>
      <c r="K8" s="8">
        <v>0</v>
      </c>
      <c r="L8" s="8">
        <v>0</v>
      </c>
      <c r="M8" s="10">
        <f t="shared" si="2"/>
        <v>0</v>
      </c>
      <c r="N8" s="8">
        <v>0</v>
      </c>
      <c r="O8" s="9">
        <v>0</v>
      </c>
      <c r="P8" s="8">
        <v>0</v>
      </c>
      <c r="Q8" s="9">
        <v>0</v>
      </c>
      <c r="R8" s="10">
        <f t="shared" si="5"/>
        <v>0</v>
      </c>
      <c r="S8" s="9">
        <v>0</v>
      </c>
      <c r="T8" s="8">
        <v>0</v>
      </c>
      <c r="U8" s="8">
        <v>0</v>
      </c>
      <c r="V8" s="10">
        <f t="shared" si="7"/>
        <v>0</v>
      </c>
      <c r="W8" s="8">
        <v>0</v>
      </c>
      <c r="X8" s="9">
        <v>0</v>
      </c>
      <c r="Y8" s="8">
        <v>0</v>
      </c>
      <c r="Z8" s="9">
        <v>0</v>
      </c>
      <c r="AA8" s="10">
        <f t="shared" si="8"/>
        <v>0</v>
      </c>
      <c r="AB8" s="9">
        <v>0</v>
      </c>
    </row>
    <row r="9" spans="1:28" x14ac:dyDescent="0.25">
      <c r="A9" s="6">
        <v>6</v>
      </c>
      <c r="B9" s="6"/>
      <c r="C9" s="7"/>
      <c r="D9" s="6">
        <f>'[1]50'!D15</f>
        <v>35010200006</v>
      </c>
      <c r="E9" s="7" t="str">
        <f>'[1]9'!E14</f>
        <v>Candi</v>
      </c>
      <c r="F9" s="8">
        <v>12</v>
      </c>
      <c r="G9" s="8">
        <v>12</v>
      </c>
      <c r="H9" s="9">
        <f t="shared" si="0"/>
        <v>100</v>
      </c>
      <c r="I9" s="8">
        <v>12</v>
      </c>
      <c r="J9" s="9">
        <f t="shared" si="1"/>
        <v>100</v>
      </c>
      <c r="K9" s="8">
        <v>340</v>
      </c>
      <c r="L9" s="8">
        <v>293</v>
      </c>
      <c r="M9" s="10">
        <f t="shared" si="2"/>
        <v>633</v>
      </c>
      <c r="N9" s="8">
        <v>0</v>
      </c>
      <c r="O9" s="9">
        <f>N9/K9*100</f>
        <v>0</v>
      </c>
      <c r="P9" s="8">
        <v>0</v>
      </c>
      <c r="Q9" s="9">
        <f>P9/L9*100</f>
        <v>0</v>
      </c>
      <c r="R9" s="10">
        <f t="shared" si="5"/>
        <v>0</v>
      </c>
      <c r="S9" s="9">
        <f>R9/M9*100</f>
        <v>0</v>
      </c>
      <c r="T9" s="8">
        <v>0</v>
      </c>
      <c r="U9" s="8">
        <v>0</v>
      </c>
      <c r="V9" s="10">
        <f t="shared" si="7"/>
        <v>0</v>
      </c>
      <c r="W9" s="8">
        <v>0</v>
      </c>
      <c r="X9" s="9">
        <v>0</v>
      </c>
      <c r="Y9" s="8">
        <v>0</v>
      </c>
      <c r="Z9" s="9">
        <v>0</v>
      </c>
      <c r="AA9" s="10">
        <f t="shared" si="8"/>
        <v>0</v>
      </c>
      <c r="AB9" s="9">
        <v>0</v>
      </c>
    </row>
    <row r="10" spans="1:28" x14ac:dyDescent="0.25">
      <c r="A10" s="6">
        <v>7</v>
      </c>
      <c r="B10" s="6">
        <f>'[1]50'!B16</f>
        <v>350104</v>
      </c>
      <c r="C10" s="7" t="str">
        <f>'[1]9'!C15</f>
        <v>Pacitan</v>
      </c>
      <c r="D10" s="6">
        <f>'[1]50'!D16</f>
        <v>35010200007</v>
      </c>
      <c r="E10" s="7" t="str">
        <f>'[1]9'!E15</f>
        <v>Pacitan</v>
      </c>
      <c r="F10" s="8">
        <v>16</v>
      </c>
      <c r="G10" s="8">
        <v>0</v>
      </c>
      <c r="H10" s="9">
        <f t="shared" si="0"/>
        <v>0</v>
      </c>
      <c r="I10" s="8">
        <v>0</v>
      </c>
      <c r="J10" s="9">
        <f t="shared" si="1"/>
        <v>0</v>
      </c>
      <c r="K10" s="8">
        <v>0</v>
      </c>
      <c r="L10" s="8">
        <v>0</v>
      </c>
      <c r="M10" s="10">
        <f t="shared" si="2"/>
        <v>0</v>
      </c>
      <c r="N10" s="8">
        <v>0</v>
      </c>
      <c r="O10" s="9">
        <v>0</v>
      </c>
      <c r="P10" s="8">
        <v>0</v>
      </c>
      <c r="Q10" s="9">
        <v>0</v>
      </c>
      <c r="R10" s="10">
        <f t="shared" si="5"/>
        <v>0</v>
      </c>
      <c r="S10" s="9">
        <v>0</v>
      </c>
      <c r="T10" s="8">
        <v>0</v>
      </c>
      <c r="U10" s="8">
        <v>0</v>
      </c>
      <c r="V10" s="10">
        <f t="shared" si="7"/>
        <v>0</v>
      </c>
      <c r="W10" s="8">
        <v>0</v>
      </c>
      <c r="X10" s="9">
        <v>0</v>
      </c>
      <c r="Y10" s="8">
        <v>0</v>
      </c>
      <c r="Z10" s="9">
        <v>0</v>
      </c>
      <c r="AA10" s="10">
        <f t="shared" si="8"/>
        <v>0</v>
      </c>
      <c r="AB10" s="9">
        <v>0</v>
      </c>
    </row>
    <row r="11" spans="1:28" x14ac:dyDescent="0.25">
      <c r="A11" s="6">
        <v>8</v>
      </c>
      <c r="B11" s="6"/>
      <c r="C11" s="7"/>
      <c r="D11" s="6">
        <f>'[1]50'!D17</f>
        <v>35010200008</v>
      </c>
      <c r="E11" s="7" t="str">
        <f>'[1]9'!E16</f>
        <v>Tanjungsari</v>
      </c>
      <c r="F11" s="8">
        <v>33</v>
      </c>
      <c r="G11" s="8">
        <v>33</v>
      </c>
      <c r="H11" s="9">
        <f t="shared" si="0"/>
        <v>100</v>
      </c>
      <c r="I11" s="8">
        <v>33</v>
      </c>
      <c r="J11" s="9">
        <f t="shared" si="1"/>
        <v>100</v>
      </c>
      <c r="K11" s="8">
        <v>2606</v>
      </c>
      <c r="L11" s="8">
        <v>2487</v>
      </c>
      <c r="M11" s="10">
        <f t="shared" si="2"/>
        <v>5093</v>
      </c>
      <c r="N11" s="8">
        <v>2606</v>
      </c>
      <c r="O11" s="9">
        <f t="shared" ref="O11:O12" si="12">N11/K11*100</f>
        <v>100</v>
      </c>
      <c r="P11" s="8">
        <v>2487</v>
      </c>
      <c r="Q11" s="9">
        <f t="shared" ref="Q11:Q12" si="13">P11/L11*100</f>
        <v>100</v>
      </c>
      <c r="R11" s="10">
        <f t="shared" si="5"/>
        <v>5093</v>
      </c>
      <c r="S11" s="9">
        <f t="shared" ref="S11:S12" si="14">R11/M11*100</f>
        <v>100</v>
      </c>
      <c r="T11" s="8">
        <v>2606</v>
      </c>
      <c r="U11" s="8">
        <v>2487</v>
      </c>
      <c r="V11" s="10">
        <f t="shared" si="7"/>
        <v>5093</v>
      </c>
      <c r="W11" s="8">
        <v>199</v>
      </c>
      <c r="X11" s="9">
        <f t="shared" ref="X11:X12" si="15">W11/T11*100</f>
        <v>7.6362240982348419</v>
      </c>
      <c r="Y11" s="8">
        <v>221</v>
      </c>
      <c r="Z11" s="9">
        <f t="shared" ref="Z11:Z12" si="16">Y11/U11*100</f>
        <v>8.8862082830719746</v>
      </c>
      <c r="AA11" s="10">
        <f t="shared" si="8"/>
        <v>420</v>
      </c>
      <c r="AB11" s="9">
        <f t="shared" ref="AB11:AB12" si="17">AA11/V11*100</f>
        <v>8.2466129982328695</v>
      </c>
    </row>
    <row r="12" spans="1:28" x14ac:dyDescent="0.25">
      <c r="A12" s="6">
        <v>9</v>
      </c>
      <c r="B12" s="6">
        <f>'[1]50'!B18</f>
        <v>350105</v>
      </c>
      <c r="C12" s="7" t="str">
        <f>'[1]9'!C17</f>
        <v>Kebonagung</v>
      </c>
      <c r="D12" s="6">
        <f>'[1]50'!D18</f>
        <v>35010200009</v>
      </c>
      <c r="E12" s="7" t="str">
        <f>'[1]9'!E17</f>
        <v>Kebonagung</v>
      </c>
      <c r="F12" s="8">
        <v>26</v>
      </c>
      <c r="G12" s="8">
        <v>2</v>
      </c>
      <c r="H12" s="9">
        <f t="shared" si="0"/>
        <v>7.6923076923076925</v>
      </c>
      <c r="I12" s="8">
        <v>6</v>
      </c>
      <c r="J12" s="9">
        <f t="shared" si="1"/>
        <v>23.076923076923077</v>
      </c>
      <c r="K12" s="8">
        <v>896</v>
      </c>
      <c r="L12" s="8">
        <v>783</v>
      </c>
      <c r="M12" s="10">
        <f t="shared" si="2"/>
        <v>1679</v>
      </c>
      <c r="N12" s="8">
        <v>426</v>
      </c>
      <c r="O12" s="9">
        <f t="shared" si="12"/>
        <v>47.544642857142854</v>
      </c>
      <c r="P12" s="8">
        <v>378</v>
      </c>
      <c r="Q12" s="9">
        <f t="shared" si="13"/>
        <v>48.275862068965516</v>
      </c>
      <c r="R12" s="10">
        <f t="shared" si="5"/>
        <v>804</v>
      </c>
      <c r="S12" s="9">
        <f t="shared" si="14"/>
        <v>47.885646217986903</v>
      </c>
      <c r="T12" s="8">
        <v>228</v>
      </c>
      <c r="U12" s="8">
        <v>174</v>
      </c>
      <c r="V12" s="10">
        <f t="shared" si="7"/>
        <v>402</v>
      </c>
      <c r="W12" s="8">
        <v>71</v>
      </c>
      <c r="X12" s="9">
        <f t="shared" si="15"/>
        <v>31.140350877192986</v>
      </c>
      <c r="Y12" s="8">
        <v>99</v>
      </c>
      <c r="Z12" s="9">
        <f t="shared" si="16"/>
        <v>56.896551724137936</v>
      </c>
      <c r="AA12" s="10">
        <f t="shared" si="8"/>
        <v>170</v>
      </c>
      <c r="AB12" s="9">
        <f t="shared" si="17"/>
        <v>42.288557213930353</v>
      </c>
    </row>
    <row r="13" spans="1:28" x14ac:dyDescent="0.25">
      <c r="A13" s="6">
        <v>10</v>
      </c>
      <c r="B13" s="6"/>
      <c r="C13" s="7"/>
      <c r="D13" s="6">
        <f>'[1]50'!D19</f>
        <v>35010200010</v>
      </c>
      <c r="E13" s="7" t="str">
        <f>'[1]9'!E18</f>
        <v>Ketrowonojoyo</v>
      </c>
      <c r="F13" s="8">
        <v>21</v>
      </c>
      <c r="G13" s="8">
        <v>0</v>
      </c>
      <c r="H13" s="9">
        <f t="shared" si="0"/>
        <v>0</v>
      </c>
      <c r="I13" s="8">
        <v>0</v>
      </c>
      <c r="J13" s="9">
        <f t="shared" si="1"/>
        <v>0</v>
      </c>
      <c r="K13" s="8">
        <v>0</v>
      </c>
      <c r="L13" s="8">
        <v>0</v>
      </c>
      <c r="M13" s="10">
        <f t="shared" si="2"/>
        <v>0</v>
      </c>
      <c r="N13" s="8">
        <v>0</v>
      </c>
      <c r="O13" s="9">
        <v>0</v>
      </c>
      <c r="P13" s="8">
        <v>0</v>
      </c>
      <c r="Q13" s="9">
        <v>0</v>
      </c>
      <c r="R13" s="10">
        <f t="shared" si="5"/>
        <v>0</v>
      </c>
      <c r="S13" s="9">
        <v>0</v>
      </c>
      <c r="T13" s="8">
        <v>0</v>
      </c>
      <c r="U13" s="8">
        <v>0</v>
      </c>
      <c r="V13" s="10">
        <f t="shared" si="7"/>
        <v>0</v>
      </c>
      <c r="W13" s="8">
        <v>0</v>
      </c>
      <c r="X13" s="9">
        <v>0</v>
      </c>
      <c r="Y13" s="8">
        <v>0</v>
      </c>
      <c r="Z13" s="9">
        <v>0</v>
      </c>
      <c r="AA13" s="10">
        <f t="shared" si="8"/>
        <v>0</v>
      </c>
      <c r="AB13" s="9">
        <v>0</v>
      </c>
    </row>
    <row r="14" spans="1:28" x14ac:dyDescent="0.25">
      <c r="A14" s="6">
        <v>11</v>
      </c>
      <c r="B14" s="6">
        <f>'[1]50'!B20</f>
        <v>350106</v>
      </c>
      <c r="C14" s="7" t="str">
        <f>'[1]9'!C19</f>
        <v>Arjosari</v>
      </c>
      <c r="D14" s="6">
        <f>'[1]50'!D20</f>
        <v>35010200011</v>
      </c>
      <c r="E14" s="7" t="str">
        <f>'[1]9'!E19</f>
        <v>Arjosari</v>
      </c>
      <c r="F14" s="8">
        <v>34</v>
      </c>
      <c r="G14" s="8">
        <v>34</v>
      </c>
      <c r="H14" s="9">
        <f t="shared" si="0"/>
        <v>100</v>
      </c>
      <c r="I14" s="8">
        <v>34</v>
      </c>
      <c r="J14" s="9">
        <f t="shared" si="1"/>
        <v>100</v>
      </c>
      <c r="K14" s="8">
        <v>1110</v>
      </c>
      <c r="L14" s="8">
        <v>1142</v>
      </c>
      <c r="M14" s="10">
        <f t="shared" si="2"/>
        <v>2252</v>
      </c>
      <c r="N14" s="8">
        <v>1109</v>
      </c>
      <c r="O14" s="9">
        <f t="shared" ref="O14:O17" si="18">N14/K14*100</f>
        <v>99.909909909909913</v>
      </c>
      <c r="P14" s="8">
        <v>1140</v>
      </c>
      <c r="Q14" s="9">
        <f t="shared" ref="Q14:Q17" si="19">P14/L14*100</f>
        <v>99.824868651488615</v>
      </c>
      <c r="R14" s="10">
        <f t="shared" si="5"/>
        <v>2249</v>
      </c>
      <c r="S14" s="9">
        <f t="shared" ref="S14:S17" si="20">R14/M14*100</f>
        <v>99.86678507992896</v>
      </c>
      <c r="T14" s="8">
        <v>197</v>
      </c>
      <c r="U14" s="8">
        <v>247</v>
      </c>
      <c r="V14" s="10">
        <f t="shared" si="7"/>
        <v>444</v>
      </c>
      <c r="W14" s="8">
        <v>79</v>
      </c>
      <c r="X14" s="9">
        <f t="shared" ref="X14:X16" si="21">W14/T14*100</f>
        <v>40.101522842639589</v>
      </c>
      <c r="Y14" s="8">
        <v>134</v>
      </c>
      <c r="Z14" s="9">
        <f t="shared" ref="Z14:Z16" si="22">Y14/U14*100</f>
        <v>54.251012145748987</v>
      </c>
      <c r="AA14" s="10">
        <f t="shared" si="8"/>
        <v>213</v>
      </c>
      <c r="AB14" s="9">
        <f t="shared" ref="AB14:AB16" si="23">AA14/V14*100</f>
        <v>47.972972972972968</v>
      </c>
    </row>
    <row r="15" spans="1:28" x14ac:dyDescent="0.25">
      <c r="A15" s="6">
        <v>12</v>
      </c>
      <c r="B15" s="6"/>
      <c r="C15" s="7"/>
      <c r="D15" s="6">
        <f>'[1]50'!D21</f>
        <v>35010200012</v>
      </c>
      <c r="E15" s="7" t="str">
        <f>'[1]9'!E20</f>
        <v>Kedungbendo</v>
      </c>
      <c r="F15" s="8">
        <v>12</v>
      </c>
      <c r="G15" s="8">
        <v>0</v>
      </c>
      <c r="H15" s="9">
        <f t="shared" si="0"/>
        <v>0</v>
      </c>
      <c r="I15" s="8">
        <v>0</v>
      </c>
      <c r="J15" s="9">
        <f t="shared" si="1"/>
        <v>0</v>
      </c>
      <c r="K15" s="8">
        <v>285</v>
      </c>
      <c r="L15" s="8">
        <v>299</v>
      </c>
      <c r="M15" s="10">
        <f t="shared" si="2"/>
        <v>584</v>
      </c>
      <c r="N15" s="8">
        <v>78</v>
      </c>
      <c r="O15" s="9">
        <f t="shared" si="18"/>
        <v>27.368421052631582</v>
      </c>
      <c r="P15" s="8">
        <v>97</v>
      </c>
      <c r="Q15" s="9">
        <f t="shared" si="19"/>
        <v>32.441471571906355</v>
      </c>
      <c r="R15" s="10">
        <f t="shared" si="5"/>
        <v>175</v>
      </c>
      <c r="S15" s="9">
        <f t="shared" si="20"/>
        <v>29.965753424657532</v>
      </c>
      <c r="T15" s="8">
        <v>23</v>
      </c>
      <c r="U15" s="8">
        <v>18</v>
      </c>
      <c r="V15" s="10">
        <f t="shared" si="7"/>
        <v>41</v>
      </c>
      <c r="W15" s="8">
        <v>6</v>
      </c>
      <c r="X15" s="9">
        <f t="shared" si="21"/>
        <v>26.086956521739129</v>
      </c>
      <c r="Y15" s="8">
        <v>8</v>
      </c>
      <c r="Z15" s="9">
        <f t="shared" si="22"/>
        <v>44.444444444444443</v>
      </c>
      <c r="AA15" s="10">
        <f t="shared" si="8"/>
        <v>14</v>
      </c>
      <c r="AB15" s="9">
        <f t="shared" si="23"/>
        <v>34.146341463414636</v>
      </c>
    </row>
    <row r="16" spans="1:28" x14ac:dyDescent="0.25">
      <c r="A16" s="6">
        <v>13</v>
      </c>
      <c r="B16" s="6">
        <f>'[1]50'!B22</f>
        <v>350107</v>
      </c>
      <c r="C16" s="7" t="str">
        <f>'[1]9'!C21</f>
        <v>Nawangan</v>
      </c>
      <c r="D16" s="6">
        <f>'[1]50'!D22</f>
        <v>35010200013</v>
      </c>
      <c r="E16" s="7" t="str">
        <f>'[1]9'!E21</f>
        <v>Nawangan</v>
      </c>
      <c r="F16" s="8">
        <v>22</v>
      </c>
      <c r="G16" s="8">
        <v>0</v>
      </c>
      <c r="H16" s="9">
        <f t="shared" si="0"/>
        <v>0</v>
      </c>
      <c r="I16" s="8">
        <v>0</v>
      </c>
      <c r="J16" s="9">
        <f t="shared" si="1"/>
        <v>0</v>
      </c>
      <c r="K16" s="8">
        <v>826</v>
      </c>
      <c r="L16" s="8">
        <v>820</v>
      </c>
      <c r="M16" s="10">
        <f t="shared" si="2"/>
        <v>1646</v>
      </c>
      <c r="N16" s="8">
        <v>826</v>
      </c>
      <c r="O16" s="9">
        <f t="shared" si="18"/>
        <v>100</v>
      </c>
      <c r="P16" s="8">
        <v>820</v>
      </c>
      <c r="Q16" s="9">
        <f t="shared" si="19"/>
        <v>100</v>
      </c>
      <c r="R16" s="10">
        <f t="shared" si="5"/>
        <v>1646</v>
      </c>
      <c r="S16" s="9">
        <f t="shared" si="20"/>
        <v>100</v>
      </c>
      <c r="T16" s="8">
        <v>400</v>
      </c>
      <c r="U16" s="8">
        <v>426</v>
      </c>
      <c r="V16" s="10">
        <f t="shared" si="7"/>
        <v>826</v>
      </c>
      <c r="W16" s="8">
        <v>434</v>
      </c>
      <c r="X16" s="9">
        <f t="shared" si="21"/>
        <v>108.5</v>
      </c>
      <c r="Y16" s="8">
        <v>432</v>
      </c>
      <c r="Z16" s="9">
        <f t="shared" si="22"/>
        <v>101.40845070422534</v>
      </c>
      <c r="AA16" s="10">
        <f t="shared" si="8"/>
        <v>866</v>
      </c>
      <c r="AB16" s="9">
        <f t="shared" si="23"/>
        <v>104.84261501210655</v>
      </c>
    </row>
    <row r="17" spans="1:28" x14ac:dyDescent="0.25">
      <c r="A17" s="6">
        <v>14</v>
      </c>
      <c r="B17" s="6"/>
      <c r="C17" s="7"/>
      <c r="D17" s="6">
        <f>'[1]50'!D23</f>
        <v>35010200014</v>
      </c>
      <c r="E17" s="7" t="str">
        <f>'[1]9'!E22</f>
        <v>Pakis Baru</v>
      </c>
      <c r="F17" s="8">
        <v>16</v>
      </c>
      <c r="G17" s="8">
        <v>0</v>
      </c>
      <c r="H17" s="9">
        <f t="shared" si="0"/>
        <v>0</v>
      </c>
      <c r="I17" s="8">
        <v>0</v>
      </c>
      <c r="J17" s="9">
        <f t="shared" si="1"/>
        <v>0</v>
      </c>
      <c r="K17" s="8">
        <v>762</v>
      </c>
      <c r="L17" s="8">
        <v>737</v>
      </c>
      <c r="M17" s="10">
        <f t="shared" si="2"/>
        <v>1499</v>
      </c>
      <c r="N17" s="8">
        <v>0</v>
      </c>
      <c r="O17" s="9">
        <f t="shared" si="18"/>
        <v>0</v>
      </c>
      <c r="P17" s="8">
        <v>0</v>
      </c>
      <c r="Q17" s="9">
        <f t="shared" si="19"/>
        <v>0</v>
      </c>
      <c r="R17" s="10">
        <f t="shared" si="5"/>
        <v>0</v>
      </c>
      <c r="S17" s="9">
        <f t="shared" si="20"/>
        <v>0</v>
      </c>
      <c r="T17" s="8">
        <v>0</v>
      </c>
      <c r="U17" s="8">
        <v>0</v>
      </c>
      <c r="V17" s="10">
        <f t="shared" si="7"/>
        <v>0</v>
      </c>
      <c r="W17" s="8">
        <v>0</v>
      </c>
      <c r="X17" s="9">
        <v>0</v>
      </c>
      <c r="Y17" s="8">
        <v>0</v>
      </c>
      <c r="Z17" s="9">
        <v>0</v>
      </c>
      <c r="AA17" s="10">
        <f t="shared" si="8"/>
        <v>0</v>
      </c>
      <c r="AB17" s="9">
        <v>0</v>
      </c>
    </row>
    <row r="18" spans="1:28" x14ac:dyDescent="0.25">
      <c r="A18" s="6">
        <v>15</v>
      </c>
      <c r="B18" s="6">
        <f>'[1]50'!B24</f>
        <v>350108</v>
      </c>
      <c r="C18" s="7" t="str">
        <f>'[1]9'!C23</f>
        <v>Bandar</v>
      </c>
      <c r="D18" s="6">
        <f>'[1]50'!D24</f>
        <v>35010200015</v>
      </c>
      <c r="E18" s="7" t="str">
        <f>'[1]9'!E23</f>
        <v>Bandar</v>
      </c>
      <c r="F18" s="8">
        <v>0</v>
      </c>
      <c r="G18" s="8">
        <v>0</v>
      </c>
      <c r="H18" s="9">
        <v>0</v>
      </c>
      <c r="I18" s="8">
        <v>0</v>
      </c>
      <c r="J18" s="9">
        <v>0</v>
      </c>
      <c r="K18" s="8">
        <v>0</v>
      </c>
      <c r="L18" s="8">
        <v>0</v>
      </c>
      <c r="M18" s="10">
        <f t="shared" si="2"/>
        <v>0</v>
      </c>
      <c r="N18" s="8">
        <v>0</v>
      </c>
      <c r="O18" s="9">
        <v>0</v>
      </c>
      <c r="P18" s="8">
        <v>0</v>
      </c>
      <c r="Q18" s="9">
        <v>0</v>
      </c>
      <c r="R18" s="10">
        <f t="shared" si="5"/>
        <v>0</v>
      </c>
      <c r="S18" s="9">
        <v>0</v>
      </c>
      <c r="T18" s="8">
        <v>0</v>
      </c>
      <c r="U18" s="8">
        <v>0</v>
      </c>
      <c r="V18" s="10">
        <f t="shared" si="7"/>
        <v>0</v>
      </c>
      <c r="W18" s="8">
        <v>0</v>
      </c>
      <c r="X18" s="9">
        <v>0</v>
      </c>
      <c r="Y18" s="8">
        <v>0</v>
      </c>
      <c r="Z18" s="9">
        <v>0</v>
      </c>
      <c r="AA18" s="10">
        <f t="shared" si="8"/>
        <v>0</v>
      </c>
      <c r="AB18" s="9">
        <v>0</v>
      </c>
    </row>
    <row r="19" spans="1:28" x14ac:dyDescent="0.25">
      <c r="A19" s="6">
        <v>16</v>
      </c>
      <c r="B19" s="6"/>
      <c r="C19" s="7"/>
      <c r="D19" s="6">
        <f>'[1]50'!D25</f>
        <v>35010200016</v>
      </c>
      <c r="E19" s="7" t="str">
        <f>'[1]9'!E24</f>
        <v>Jeruk</v>
      </c>
      <c r="F19" s="8">
        <v>18</v>
      </c>
      <c r="G19" s="8">
        <v>18</v>
      </c>
      <c r="H19" s="9">
        <f t="shared" ref="H19:H21" si="24">G19/F19*100</f>
        <v>100</v>
      </c>
      <c r="I19" s="8">
        <v>18</v>
      </c>
      <c r="J19" s="9">
        <f t="shared" ref="J19:J21" si="25">I19/F19*100</f>
        <v>100</v>
      </c>
      <c r="K19" s="8">
        <v>782</v>
      </c>
      <c r="L19" s="8">
        <v>731</v>
      </c>
      <c r="M19" s="10">
        <f t="shared" si="2"/>
        <v>1513</v>
      </c>
      <c r="N19" s="8">
        <v>760</v>
      </c>
      <c r="O19" s="9">
        <f t="shared" ref="O19:O21" si="26">N19/K19*100</f>
        <v>97.186700767263417</v>
      </c>
      <c r="P19" s="8">
        <v>700</v>
      </c>
      <c r="Q19" s="9">
        <f t="shared" ref="Q19:Q21" si="27">P19/L19*100</f>
        <v>95.759233926128601</v>
      </c>
      <c r="R19" s="10">
        <f t="shared" si="5"/>
        <v>1460</v>
      </c>
      <c r="S19" s="9">
        <f t="shared" ref="S19:S21" si="28">R19/M19*100</f>
        <v>96.497025776602769</v>
      </c>
      <c r="T19" s="8">
        <v>230</v>
      </c>
      <c r="U19" s="8">
        <v>180</v>
      </c>
      <c r="V19" s="10">
        <f t="shared" si="7"/>
        <v>410</v>
      </c>
      <c r="W19" s="8">
        <v>155</v>
      </c>
      <c r="X19" s="9">
        <f t="shared" ref="X19:X21" si="29">W19/T19*100</f>
        <v>67.391304347826093</v>
      </c>
      <c r="Y19" s="8">
        <v>110</v>
      </c>
      <c r="Z19" s="9">
        <f t="shared" ref="Z19:Z21" si="30">Y19/U19*100</f>
        <v>61.111111111111114</v>
      </c>
      <c r="AA19" s="10">
        <f t="shared" si="8"/>
        <v>265</v>
      </c>
      <c r="AB19" s="9">
        <f t="shared" ref="AB19:AB21" si="31">AA19/V19*100</f>
        <v>64.634146341463421</v>
      </c>
    </row>
    <row r="20" spans="1:28" x14ac:dyDescent="0.25">
      <c r="A20" s="6">
        <v>17</v>
      </c>
      <c r="B20" s="6">
        <f>'[1]50'!B26</f>
        <v>350109</v>
      </c>
      <c r="C20" s="7" t="str">
        <f>'[1]9'!C25</f>
        <v>Tegalombo</v>
      </c>
      <c r="D20" s="6">
        <f>'[1]50'!D26</f>
        <v>35010200017</v>
      </c>
      <c r="E20" s="7" t="str">
        <f>'[1]9'!E25</f>
        <v>Tegalombo</v>
      </c>
      <c r="F20" s="8">
        <v>37</v>
      </c>
      <c r="G20" s="8">
        <v>37</v>
      </c>
      <c r="H20" s="9">
        <f t="shared" si="24"/>
        <v>100</v>
      </c>
      <c r="I20" s="8">
        <v>37</v>
      </c>
      <c r="J20" s="9">
        <f t="shared" si="25"/>
        <v>100</v>
      </c>
      <c r="K20" s="8">
        <v>1148</v>
      </c>
      <c r="L20" s="8">
        <v>1091</v>
      </c>
      <c r="M20" s="10">
        <f t="shared" si="2"/>
        <v>2239</v>
      </c>
      <c r="N20" s="8">
        <v>1148</v>
      </c>
      <c r="O20" s="9">
        <f t="shared" si="26"/>
        <v>100</v>
      </c>
      <c r="P20" s="8">
        <v>1091</v>
      </c>
      <c r="Q20" s="9">
        <f t="shared" si="27"/>
        <v>100</v>
      </c>
      <c r="R20" s="10">
        <f t="shared" si="5"/>
        <v>2239</v>
      </c>
      <c r="S20" s="9">
        <f t="shared" si="28"/>
        <v>100</v>
      </c>
      <c r="T20" s="8">
        <v>156</v>
      </c>
      <c r="U20" s="8">
        <v>125</v>
      </c>
      <c r="V20" s="10">
        <f t="shared" si="7"/>
        <v>281</v>
      </c>
      <c r="W20" s="8">
        <v>102</v>
      </c>
      <c r="X20" s="9">
        <f t="shared" si="29"/>
        <v>65.384615384615387</v>
      </c>
      <c r="Y20" s="8">
        <v>85</v>
      </c>
      <c r="Z20" s="9">
        <f t="shared" si="30"/>
        <v>68</v>
      </c>
      <c r="AA20" s="10">
        <f t="shared" si="8"/>
        <v>187</v>
      </c>
      <c r="AB20" s="9">
        <f t="shared" si="31"/>
        <v>66.548042704626326</v>
      </c>
    </row>
    <row r="21" spans="1:28" x14ac:dyDescent="0.25">
      <c r="A21" s="6">
        <v>18</v>
      </c>
      <c r="B21" s="6"/>
      <c r="C21" s="7"/>
      <c r="D21" s="6">
        <f>'[1]50'!D27</f>
        <v>35010200018</v>
      </c>
      <c r="E21" s="7" t="str">
        <f>'[1]9'!E26</f>
        <v>Gemaharjo</v>
      </c>
      <c r="F21" s="8">
        <v>16</v>
      </c>
      <c r="G21" s="8">
        <v>10</v>
      </c>
      <c r="H21" s="9">
        <f t="shared" si="24"/>
        <v>62.5</v>
      </c>
      <c r="I21" s="8">
        <v>16</v>
      </c>
      <c r="J21" s="9">
        <f t="shared" si="25"/>
        <v>100</v>
      </c>
      <c r="K21" s="8">
        <v>611</v>
      </c>
      <c r="L21" s="8">
        <v>583</v>
      </c>
      <c r="M21" s="10">
        <f t="shared" si="2"/>
        <v>1194</v>
      </c>
      <c r="N21" s="8">
        <v>607</v>
      </c>
      <c r="O21" s="9">
        <f t="shared" si="26"/>
        <v>99.345335515548285</v>
      </c>
      <c r="P21" s="8">
        <v>577</v>
      </c>
      <c r="Q21" s="9">
        <f t="shared" si="27"/>
        <v>98.970840480274447</v>
      </c>
      <c r="R21" s="10">
        <f t="shared" si="5"/>
        <v>1184</v>
      </c>
      <c r="S21" s="9">
        <f t="shared" si="28"/>
        <v>99.162479061976555</v>
      </c>
      <c r="T21" s="8">
        <v>522</v>
      </c>
      <c r="U21" s="8">
        <v>494</v>
      </c>
      <c r="V21" s="10">
        <f t="shared" si="7"/>
        <v>1016</v>
      </c>
      <c r="W21" s="8">
        <v>76</v>
      </c>
      <c r="X21" s="9">
        <f t="shared" si="29"/>
        <v>14.559386973180077</v>
      </c>
      <c r="Y21" s="8">
        <v>87</v>
      </c>
      <c r="Z21" s="9">
        <f t="shared" si="30"/>
        <v>17.611336032388664</v>
      </c>
      <c r="AA21" s="10">
        <f t="shared" si="8"/>
        <v>163</v>
      </c>
      <c r="AB21" s="9">
        <f t="shared" si="31"/>
        <v>16.043307086614174</v>
      </c>
    </row>
    <row r="22" spans="1:28" x14ac:dyDescent="0.25">
      <c r="A22" s="6">
        <v>19</v>
      </c>
      <c r="B22" s="16">
        <v>350110</v>
      </c>
      <c r="C22" s="15" t="s">
        <v>19</v>
      </c>
      <c r="D22" s="6">
        <f>'[1]50'!D28</f>
        <v>35010200019</v>
      </c>
      <c r="E22" s="15" t="s">
        <v>19</v>
      </c>
      <c r="F22" s="8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8">
        <v>0</v>
      </c>
      <c r="M22" s="10">
        <f t="shared" si="2"/>
        <v>0</v>
      </c>
      <c r="N22" s="8">
        <v>0</v>
      </c>
      <c r="O22" s="9">
        <v>0</v>
      </c>
      <c r="P22" s="8">
        <v>0</v>
      </c>
      <c r="Q22" s="9">
        <v>0</v>
      </c>
      <c r="R22" s="10">
        <f t="shared" si="5"/>
        <v>0</v>
      </c>
      <c r="S22" s="9">
        <v>0</v>
      </c>
      <c r="T22" s="8">
        <v>0</v>
      </c>
      <c r="U22" s="8">
        <v>0</v>
      </c>
      <c r="V22" s="10">
        <f t="shared" si="7"/>
        <v>0</v>
      </c>
      <c r="W22" s="8">
        <v>0</v>
      </c>
      <c r="X22" s="9">
        <v>0</v>
      </c>
      <c r="Y22" s="8">
        <v>0</v>
      </c>
      <c r="Z22" s="9">
        <v>0</v>
      </c>
      <c r="AA22" s="10">
        <f t="shared" si="8"/>
        <v>0</v>
      </c>
      <c r="AB22" s="9">
        <v>0</v>
      </c>
    </row>
    <row r="23" spans="1:28" x14ac:dyDescent="0.25">
      <c r="A23" s="6">
        <v>20</v>
      </c>
      <c r="B23" s="16"/>
      <c r="C23" s="15"/>
      <c r="D23" s="6">
        <f>'[1]50'!D29</f>
        <v>35010200020</v>
      </c>
      <c r="E23" s="15" t="s">
        <v>22</v>
      </c>
      <c r="F23" s="8">
        <v>21</v>
      </c>
      <c r="G23" s="8">
        <v>21</v>
      </c>
      <c r="H23" s="9">
        <f t="shared" ref="H23:H28" si="32">G23/F23*100</f>
        <v>100</v>
      </c>
      <c r="I23" s="8">
        <v>21</v>
      </c>
      <c r="J23" s="9">
        <f t="shared" ref="J23:J28" si="33">I23/F23*100</f>
        <v>100</v>
      </c>
      <c r="K23" s="8">
        <v>933</v>
      </c>
      <c r="L23" s="8">
        <v>822</v>
      </c>
      <c r="M23" s="10">
        <f t="shared" si="2"/>
        <v>1755</v>
      </c>
      <c r="N23" s="8">
        <v>900</v>
      </c>
      <c r="O23" s="9">
        <f t="shared" ref="O23:O28" si="34">N23/K23*100</f>
        <v>96.463022508038591</v>
      </c>
      <c r="P23" s="8">
        <v>802</v>
      </c>
      <c r="Q23" s="9">
        <f t="shared" ref="Q23:Q28" si="35">P23/L23*100</f>
        <v>97.566909975669105</v>
      </c>
      <c r="R23" s="10">
        <f t="shared" si="5"/>
        <v>1702</v>
      </c>
      <c r="S23" s="9">
        <f t="shared" ref="S23:S28" si="36">R23/M23*100</f>
        <v>96.980056980056986</v>
      </c>
      <c r="T23" s="8">
        <v>97</v>
      </c>
      <c r="U23" s="8">
        <v>82</v>
      </c>
      <c r="V23" s="10">
        <f t="shared" si="7"/>
        <v>179</v>
      </c>
      <c r="W23" s="8">
        <v>73</v>
      </c>
      <c r="X23" s="9">
        <f t="shared" ref="X23:X28" si="37">W23/T23*100</f>
        <v>75.257731958762889</v>
      </c>
      <c r="Y23" s="8">
        <v>62</v>
      </c>
      <c r="Z23" s="9">
        <f t="shared" ref="Z23:Z28" si="38">Y23/U23*100</f>
        <v>75.609756097560975</v>
      </c>
      <c r="AA23" s="10">
        <f t="shared" si="8"/>
        <v>135</v>
      </c>
      <c r="AB23" s="9">
        <f t="shared" ref="AB23:AB28" si="39">AA23/V23*100</f>
        <v>75.41899441340783</v>
      </c>
    </row>
    <row r="24" spans="1:28" x14ac:dyDescent="0.25">
      <c r="A24" s="6">
        <v>21</v>
      </c>
      <c r="B24" s="16">
        <v>350111</v>
      </c>
      <c r="C24" s="15" t="s">
        <v>20</v>
      </c>
      <c r="D24" s="6">
        <f>'[1]50'!D30</f>
        <v>35010200021</v>
      </c>
      <c r="E24" s="15" t="s">
        <v>20</v>
      </c>
      <c r="F24" s="8">
        <v>33</v>
      </c>
      <c r="G24" s="8">
        <v>33</v>
      </c>
      <c r="H24" s="9">
        <f t="shared" si="32"/>
        <v>100</v>
      </c>
      <c r="I24" s="8">
        <v>33</v>
      </c>
      <c r="J24" s="9">
        <f t="shared" si="33"/>
        <v>100</v>
      </c>
      <c r="K24" s="8">
        <v>1301</v>
      </c>
      <c r="L24" s="8">
        <v>1254</v>
      </c>
      <c r="M24" s="10">
        <f t="shared" si="2"/>
        <v>2555</v>
      </c>
      <c r="N24" s="8">
        <v>1301</v>
      </c>
      <c r="O24" s="9">
        <f t="shared" si="34"/>
        <v>100</v>
      </c>
      <c r="P24" s="8">
        <v>1254</v>
      </c>
      <c r="Q24" s="9">
        <f t="shared" si="35"/>
        <v>100</v>
      </c>
      <c r="R24" s="10">
        <f t="shared" si="5"/>
        <v>2555</v>
      </c>
      <c r="S24" s="9">
        <f t="shared" si="36"/>
        <v>100</v>
      </c>
      <c r="T24" s="8">
        <v>1301</v>
      </c>
      <c r="U24" s="8">
        <v>1254</v>
      </c>
      <c r="V24" s="10">
        <f t="shared" si="7"/>
        <v>2555</v>
      </c>
      <c r="W24" s="8">
        <v>40</v>
      </c>
      <c r="X24" s="9">
        <f t="shared" si="37"/>
        <v>3.0745580322828592</v>
      </c>
      <c r="Y24" s="8">
        <v>53</v>
      </c>
      <c r="Z24" s="9">
        <f t="shared" si="38"/>
        <v>4.2264752791068583</v>
      </c>
      <c r="AA24" s="10">
        <f t="shared" si="8"/>
        <v>93</v>
      </c>
      <c r="AB24" s="9">
        <f t="shared" si="39"/>
        <v>3.639921722113503</v>
      </c>
    </row>
    <row r="25" spans="1:28" x14ac:dyDescent="0.25">
      <c r="A25" s="6">
        <v>22</v>
      </c>
      <c r="B25" s="16"/>
      <c r="C25" s="15"/>
      <c r="D25" s="6">
        <f>'[1]50'!D31</f>
        <v>35010200022</v>
      </c>
      <c r="E25" s="15" t="s">
        <v>23</v>
      </c>
      <c r="F25" s="8">
        <v>16</v>
      </c>
      <c r="G25" s="8">
        <v>16</v>
      </c>
      <c r="H25" s="9">
        <f t="shared" si="32"/>
        <v>100</v>
      </c>
      <c r="I25" s="8">
        <v>16</v>
      </c>
      <c r="J25" s="9">
        <f t="shared" si="33"/>
        <v>100</v>
      </c>
      <c r="K25" s="8">
        <v>491</v>
      </c>
      <c r="L25" s="8">
        <v>360</v>
      </c>
      <c r="M25" s="10">
        <f t="shared" si="2"/>
        <v>851</v>
      </c>
      <c r="N25" s="8">
        <v>491</v>
      </c>
      <c r="O25" s="9">
        <f t="shared" si="34"/>
        <v>100</v>
      </c>
      <c r="P25" s="8">
        <v>360</v>
      </c>
      <c r="Q25" s="9">
        <f t="shared" si="35"/>
        <v>100</v>
      </c>
      <c r="R25" s="10">
        <f t="shared" si="5"/>
        <v>851</v>
      </c>
      <c r="S25" s="9">
        <f t="shared" si="36"/>
        <v>100</v>
      </c>
      <c r="T25" s="8">
        <v>23</v>
      </c>
      <c r="U25" s="8">
        <v>26</v>
      </c>
      <c r="V25" s="10">
        <f t="shared" si="7"/>
        <v>49</v>
      </c>
      <c r="W25" s="8">
        <v>12</v>
      </c>
      <c r="X25" s="9">
        <f t="shared" si="37"/>
        <v>52.173913043478258</v>
      </c>
      <c r="Y25" s="8">
        <v>26</v>
      </c>
      <c r="Z25" s="9">
        <f t="shared" si="38"/>
        <v>100</v>
      </c>
      <c r="AA25" s="10">
        <f t="shared" si="8"/>
        <v>38</v>
      </c>
      <c r="AB25" s="9">
        <f t="shared" si="39"/>
        <v>77.551020408163268</v>
      </c>
    </row>
    <row r="26" spans="1:28" x14ac:dyDescent="0.25">
      <c r="A26" s="6">
        <v>23</v>
      </c>
      <c r="B26" s="16">
        <v>350112</v>
      </c>
      <c r="C26" s="15" t="s">
        <v>21</v>
      </c>
      <c r="D26" s="6">
        <f>'[1]50'!D32</f>
        <v>35010200023</v>
      </c>
      <c r="E26" s="15" t="s">
        <v>21</v>
      </c>
      <c r="F26" s="8">
        <v>15</v>
      </c>
      <c r="G26" s="8">
        <v>15</v>
      </c>
      <c r="H26" s="9">
        <f t="shared" si="32"/>
        <v>100</v>
      </c>
      <c r="I26" s="8">
        <v>29</v>
      </c>
      <c r="J26" s="9">
        <f t="shared" si="33"/>
        <v>193.33333333333334</v>
      </c>
      <c r="K26" s="8">
        <v>789</v>
      </c>
      <c r="L26" s="8">
        <v>780</v>
      </c>
      <c r="M26" s="10">
        <f t="shared" si="2"/>
        <v>1569</v>
      </c>
      <c r="N26" s="8">
        <v>932</v>
      </c>
      <c r="O26" s="9">
        <f t="shared" si="34"/>
        <v>118.12420785804815</v>
      </c>
      <c r="P26" s="8">
        <v>907</v>
      </c>
      <c r="Q26" s="9">
        <f t="shared" si="35"/>
        <v>116.28205128205128</v>
      </c>
      <c r="R26" s="10">
        <f t="shared" si="5"/>
        <v>1839</v>
      </c>
      <c r="S26" s="9">
        <f t="shared" si="36"/>
        <v>117.20841300191205</v>
      </c>
      <c r="T26" s="8">
        <v>486</v>
      </c>
      <c r="U26" s="8">
        <v>743</v>
      </c>
      <c r="V26" s="10">
        <f t="shared" si="7"/>
        <v>1229</v>
      </c>
      <c r="W26" s="8">
        <v>207</v>
      </c>
      <c r="X26" s="9">
        <f t="shared" si="37"/>
        <v>42.592592592592595</v>
      </c>
      <c r="Y26" s="8">
        <v>159</v>
      </c>
      <c r="Z26" s="9">
        <f t="shared" si="38"/>
        <v>21.399730820995963</v>
      </c>
      <c r="AA26" s="10">
        <f t="shared" si="8"/>
        <v>366</v>
      </c>
      <c r="AB26" s="9">
        <f t="shared" si="39"/>
        <v>29.780309194467048</v>
      </c>
    </row>
    <row r="27" spans="1:28" x14ac:dyDescent="0.25">
      <c r="A27" s="6">
        <v>24</v>
      </c>
      <c r="B27" s="15"/>
      <c r="C27" s="15"/>
      <c r="D27" s="6">
        <f>'[1]50'!D33</f>
        <v>35010200024</v>
      </c>
      <c r="E27" s="15" t="s">
        <v>24</v>
      </c>
      <c r="F27" s="8">
        <v>13</v>
      </c>
      <c r="G27" s="8">
        <v>18</v>
      </c>
      <c r="H27" s="9">
        <f t="shared" si="32"/>
        <v>138.46153846153845</v>
      </c>
      <c r="I27" s="8">
        <v>15</v>
      </c>
      <c r="J27" s="9">
        <f t="shared" si="33"/>
        <v>115.38461538461537</v>
      </c>
      <c r="K27" s="8">
        <v>456</v>
      </c>
      <c r="L27" s="8">
        <v>436</v>
      </c>
      <c r="M27" s="10">
        <f t="shared" si="2"/>
        <v>892</v>
      </c>
      <c r="N27" s="8">
        <v>543</v>
      </c>
      <c r="O27" s="9">
        <f t="shared" si="34"/>
        <v>119.07894736842107</v>
      </c>
      <c r="P27" s="8">
        <v>571</v>
      </c>
      <c r="Q27" s="9">
        <f t="shared" si="35"/>
        <v>130.96330275229357</v>
      </c>
      <c r="R27" s="10">
        <f t="shared" si="5"/>
        <v>1114</v>
      </c>
      <c r="S27" s="9">
        <f t="shared" si="36"/>
        <v>124.88789237668161</v>
      </c>
      <c r="T27" s="8">
        <v>180</v>
      </c>
      <c r="U27" s="8">
        <v>187</v>
      </c>
      <c r="V27" s="10">
        <f t="shared" si="7"/>
        <v>367</v>
      </c>
      <c r="W27" s="8">
        <v>175</v>
      </c>
      <c r="X27" s="9">
        <f t="shared" si="37"/>
        <v>97.222222222222214</v>
      </c>
      <c r="Y27" s="8">
        <v>180</v>
      </c>
      <c r="Z27" s="9">
        <f t="shared" si="38"/>
        <v>96.256684491978604</v>
      </c>
      <c r="AA27" s="10">
        <f t="shared" si="8"/>
        <v>355</v>
      </c>
      <c r="AB27" s="9">
        <f t="shared" si="39"/>
        <v>96.730245231607626</v>
      </c>
    </row>
    <row r="28" spans="1:28" x14ac:dyDescent="0.25">
      <c r="A28" s="11" t="s">
        <v>16</v>
      </c>
      <c r="B28" s="11"/>
      <c r="C28" s="12"/>
      <c r="D28" s="6"/>
      <c r="E28" s="12"/>
      <c r="F28" s="13">
        <f t="shared" ref="F28:G28" si="40">SUM(F4:F27)</f>
        <v>459</v>
      </c>
      <c r="G28" s="13">
        <f t="shared" si="40"/>
        <v>272</v>
      </c>
      <c r="H28" s="14">
        <f t="shared" si="32"/>
        <v>59.259259259259252</v>
      </c>
      <c r="I28" s="13">
        <f>SUM(I4:I27)</f>
        <v>368</v>
      </c>
      <c r="J28" s="14">
        <f t="shared" si="33"/>
        <v>80.174291938997825</v>
      </c>
      <c r="K28" s="13">
        <f t="shared" ref="K28:N28" si="41">SUM(K4:K27)</f>
        <v>15334</v>
      </c>
      <c r="L28" s="13">
        <f t="shared" si="41"/>
        <v>14726</v>
      </c>
      <c r="M28" s="13">
        <f t="shared" si="41"/>
        <v>30060</v>
      </c>
      <c r="N28" s="13">
        <f t="shared" si="41"/>
        <v>12359</v>
      </c>
      <c r="O28" s="14">
        <f t="shared" si="34"/>
        <v>80.598669623059877</v>
      </c>
      <c r="P28" s="13">
        <f>SUM(P4:P27)</f>
        <v>12078</v>
      </c>
      <c r="Q28" s="14">
        <f t="shared" si="35"/>
        <v>82.018199103626245</v>
      </c>
      <c r="R28" s="13">
        <f>SUM(R4:R27)</f>
        <v>24437</v>
      </c>
      <c r="S28" s="14">
        <f t="shared" si="36"/>
        <v>81.294078509647377</v>
      </c>
      <c r="T28" s="13">
        <f t="shared" ref="T28:W28" si="42">SUM(T4:T27)</f>
        <v>6685</v>
      </c>
      <c r="U28" s="13">
        <f t="shared" si="42"/>
        <v>6771</v>
      </c>
      <c r="V28" s="13">
        <f t="shared" si="42"/>
        <v>13456</v>
      </c>
      <c r="W28" s="13">
        <f t="shared" si="42"/>
        <v>1748</v>
      </c>
      <c r="X28" s="14">
        <f t="shared" si="37"/>
        <v>26.148092744951384</v>
      </c>
      <c r="Y28" s="13">
        <f>SUM(Y4:Y27)</f>
        <v>1834</v>
      </c>
      <c r="Z28" s="14">
        <f t="shared" si="38"/>
        <v>27.086102495938562</v>
      </c>
      <c r="AA28" s="13">
        <f>SUM(AA4:AA27)</f>
        <v>3582</v>
      </c>
      <c r="AB28" s="14">
        <f t="shared" si="39"/>
        <v>26.620095124851368</v>
      </c>
    </row>
  </sheetData>
  <mergeCells count="15">
    <mergeCell ref="J2:J3"/>
    <mergeCell ref="K2:M2"/>
    <mergeCell ref="N2:S2"/>
    <mergeCell ref="T2:V2"/>
    <mergeCell ref="W2:AB2"/>
    <mergeCell ref="A1:A3"/>
    <mergeCell ref="B1:B3"/>
    <mergeCell ref="C1:C3"/>
    <mergeCell ref="D1:D3"/>
    <mergeCell ref="E1:E3"/>
    <mergeCell ref="F1:AB1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2025-07-10T03:48:50Z</dcterms:created>
  <dcterms:modified xsi:type="dcterms:W3CDTF">2025-07-10T03:56:14Z</dcterms:modified>
</cp:coreProperties>
</file>