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<sst xmlns="http://schemas.openxmlformats.org/spreadsheetml/2006/main" count="29" uniqueCount="19">
  <si>
    <t xml:space="preserve">NO</t>
  </si>
  <si>
    <t xml:space="preserve">KODE KECAMATAN</t>
  </si>
  <si>
    <t xml:space="preserve">KECAMATAN</t>
  </si>
  <si>
    <t xml:space="preserve">KODE PUSKESMAS</t>
  </si>
  <si>
    <t xml:space="preserve">PUSKESMAS</t>
  </si>
  <si>
    <t xml:space="preserve">JUMLAH ESTIMASI PENDERITA HIPERTENSI BERUSIA ≥ 15 TAHUN</t>
  </si>
  <si>
    <t xml:space="preserve">MENDAPAT PELAYANAN KESEHATAN</t>
  </si>
  <si>
    <t xml:space="preserve">LAKI-LAKI</t>
  </si>
  <si>
    <t xml:space="preserve">PEREMPUAN</t>
  </si>
  <si>
    <t xml:space="preserve">LAKI-LAKI + PEREMPUAN</t>
  </si>
  <si>
    <t xml:space="preserve">JUMLAH</t>
  </si>
  <si>
    <t xml:space="preserve">%</t>
  </si>
  <si>
    <t xml:space="preserve">Tulakan</t>
  </si>
  <si>
    <t xml:space="preserve">Bubakan</t>
  </si>
  <si>
    <t xml:space="preserve">Ngadirojo</t>
  </si>
  <si>
    <t xml:space="preserve">Wonokarto</t>
  </si>
  <si>
    <t xml:space="preserve">Sudimoro</t>
  </si>
  <si>
    <t xml:space="preserve">Sukorejo</t>
  </si>
  <si>
    <t xml:space="preserve">JUMLAH KAB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</si>
</sst>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_);\(#,##0\)"/>
  </numFmts>
  <fonts count="6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theme="1"/>
      <name val="Arial"/>
      <family val="2"/>
      <charset val="1"/>
    </font>
    <font>
      <sz val="9"/>
      <color theme="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13f78f0d122da0c8/Documents/KOMIFO/PROFILKES%20KAB%20PACITAN_2024%20(Update%2014%20Mei%202025)%5E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</row>
        <row r="9"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</row>
        <row r="11"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</row>
        <row r="13"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</row>
        <row r="15"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</row>
        <row r="17"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</row>
        <row r="19"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</row>
        <row r="21"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</row>
        <row r="23"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</row>
        <row r="25"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11">
          <cell r="B11">
            <v>350101</v>
          </cell>
        </row>
        <row r="11"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</row>
        <row r="13"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</row>
        <row r="15"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</row>
        <row r="17"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</row>
        <row r="19"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</row>
        <row r="21"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</row>
        <row r="23"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</row>
        <row r="25"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</row>
        <row r="27"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8.6171875" defaultRowHeight="15" customHeight="true" zeroHeight="false" outlineLevelRow="0" outlineLevelCol="0"/>
  <cols>
    <col collapsed="false" customWidth="true" hidden="false" outlineLevel="0" max="2" min="2" style="0" width="14.71"/>
    <col collapsed="false" customWidth="true" hidden="false" outlineLevel="0" max="3" min="3" style="0" width="12.85"/>
    <col collapsed="false" customWidth="true" hidden="false" outlineLevel="0" max="4" min="4" style="0" width="12.57"/>
    <col collapsed="false" customWidth="true" hidden="false" outlineLevel="0" max="5" min="5" style="0" width="11.85"/>
    <col collapsed="false" customWidth="true" hidden="false" outlineLevel="0" max="7" min="7" style="0" width="11.71"/>
    <col collapsed="false" customWidth="true" hidden="false" outlineLevel="0" max="8" min="8" style="0" width="14.28"/>
  </cols>
  <sheetData>
    <row r="1" customFormat="false" ht="15" hidden="false" customHeight="true" outlineLevel="0" collapsed="false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/>
      <c r="H1" s="3"/>
      <c r="I1" s="1" t="s">
        <v>6</v>
      </c>
      <c r="J1" s="1"/>
      <c r="K1" s="1"/>
      <c r="L1" s="1"/>
      <c r="M1" s="1"/>
      <c r="N1" s="1"/>
    </row>
    <row r="2" customFormat="false" ht="25.5" hidden="false" customHeight="true" outlineLevel="0" collapsed="false">
      <c r="A2" s="1"/>
      <c r="B2" s="2"/>
      <c r="C2" s="1"/>
      <c r="D2" s="2"/>
      <c r="E2" s="1"/>
      <c r="F2" s="1"/>
      <c r="G2" s="3"/>
      <c r="H2" s="3"/>
      <c r="I2" s="1" t="s">
        <v>7</v>
      </c>
      <c r="J2" s="1"/>
      <c r="K2" s="1" t="s">
        <v>8</v>
      </c>
      <c r="L2" s="1"/>
      <c r="M2" s="3" t="s">
        <v>9</v>
      </c>
      <c r="N2" s="3"/>
    </row>
    <row r="3" customFormat="false" ht="22.35" hidden="false" customHeight="false" outlineLevel="0" collapsed="false">
      <c r="A3" s="1"/>
      <c r="B3" s="2"/>
      <c r="C3" s="1"/>
      <c r="D3" s="2"/>
      <c r="E3" s="1"/>
      <c r="F3" s="3" t="s">
        <v>7</v>
      </c>
      <c r="G3" s="3" t="s">
        <v>8</v>
      </c>
      <c r="H3" s="3" t="s">
        <v>9</v>
      </c>
      <c r="I3" s="1" t="s">
        <v>10</v>
      </c>
      <c r="J3" s="1" t="s">
        <v>11</v>
      </c>
      <c r="K3" s="1" t="s">
        <v>10</v>
      </c>
      <c r="L3" s="1" t="s">
        <v>11</v>
      </c>
      <c r="M3" s="1" t="s">
        <v>10</v>
      </c>
      <c r="N3" s="1" t="s">
        <v>11</v>
      </c>
    </row>
    <row r="4" customFormat="false" ht="15" hidden="false" customHeight="false" outlineLevel="0" collapsed="false">
      <c r="A4" s="4" t="n">
        <v>1</v>
      </c>
      <c r="B4" s="4" t="n">
        <f aca="false">'[1]74'!B11</f>
        <v>350101</v>
      </c>
      <c r="C4" s="5" t="str">
        <f aca="false">'[1]9'!C9</f>
        <v>Donorojo</v>
      </c>
      <c r="D4" s="4" t="n">
        <f aca="false">'[1]74'!D11</f>
        <v>35010200001</v>
      </c>
      <c r="E4" s="5" t="str">
        <f aca="false">'[1]9'!E9</f>
        <v>Donorojo</v>
      </c>
      <c r="F4" s="6" t="n">
        <v>3179</v>
      </c>
      <c r="G4" s="6" t="n">
        <v>3091</v>
      </c>
      <c r="H4" s="7" t="n">
        <f aca="false">SUM(F4:G4)</f>
        <v>6270</v>
      </c>
      <c r="I4" s="6" t="n">
        <v>1510</v>
      </c>
      <c r="J4" s="8" t="n">
        <f aca="false">I4/F4*100</f>
        <v>47.499213589179</v>
      </c>
      <c r="K4" s="6" t="n">
        <v>3003</v>
      </c>
      <c r="L4" s="8" t="n">
        <f aca="false">K4/G4*100</f>
        <v>97.153024911032</v>
      </c>
      <c r="M4" s="7" t="n">
        <f aca="false">SUM(I4,K4)</f>
        <v>4513</v>
      </c>
      <c r="N4" s="8" t="n">
        <f aca="false">M4/H4*100</f>
        <v>71.9776714513557</v>
      </c>
    </row>
    <row r="5" customFormat="false" ht="15" hidden="false" customHeight="false" outlineLevel="0" collapsed="false">
      <c r="A5" s="4" t="n">
        <v>2</v>
      </c>
      <c r="B5" s="4"/>
      <c r="C5" s="5"/>
      <c r="D5" s="4" t="n">
        <f aca="false">'[1]74'!D12</f>
        <v>35010200002</v>
      </c>
      <c r="E5" s="5" t="str">
        <f aca="false">'[1]9'!E10</f>
        <v>Kalak</v>
      </c>
      <c r="F5" s="6" t="n">
        <v>1979</v>
      </c>
      <c r="G5" s="6" t="n">
        <v>2029</v>
      </c>
      <c r="H5" s="7" t="n">
        <f aca="false">SUM(F5:G5)</f>
        <v>4008</v>
      </c>
      <c r="I5" s="6" t="n">
        <v>789</v>
      </c>
      <c r="J5" s="8" t="n">
        <f aca="false">I5/F5*100</f>
        <v>39.8686205154118</v>
      </c>
      <c r="K5" s="6" t="n">
        <v>3306</v>
      </c>
      <c r="L5" s="8" t="n">
        <f aca="false">K5/G5*100</f>
        <v>162.937407589946</v>
      </c>
      <c r="M5" s="7" t="n">
        <f aca="false">SUM(I5,K5)</f>
        <v>4095</v>
      </c>
      <c r="N5" s="8" t="n">
        <f aca="false">M5/H5*100</f>
        <v>102.170658682635</v>
      </c>
    </row>
    <row r="6" customFormat="false" ht="15" hidden="false" customHeight="false" outlineLevel="0" collapsed="false">
      <c r="A6" s="4" t="n">
        <v>3</v>
      </c>
      <c r="B6" s="4" t="n">
        <f aca="false">'[1]74'!B13</f>
        <v>350102</v>
      </c>
      <c r="C6" s="5" t="str">
        <f aca="false">'[1]9'!C11</f>
        <v>Punung</v>
      </c>
      <c r="D6" s="4" t="n">
        <f aca="false">'[1]74'!D13</f>
        <v>35010200003</v>
      </c>
      <c r="E6" s="5" t="str">
        <f aca="false">'[1]9'!E11</f>
        <v>Punung</v>
      </c>
      <c r="F6" s="6" t="n">
        <v>3051</v>
      </c>
      <c r="G6" s="6" t="n">
        <v>3152</v>
      </c>
      <c r="H6" s="7" t="n">
        <f aca="false">SUM(F6:G6)</f>
        <v>6203</v>
      </c>
      <c r="I6" s="6" t="n">
        <v>1096</v>
      </c>
      <c r="J6" s="8" t="n">
        <f aca="false">I6/F6*100</f>
        <v>35.9226483120288</v>
      </c>
      <c r="K6" s="6" t="n">
        <v>2215</v>
      </c>
      <c r="L6" s="8" t="n">
        <f aca="false">K6/G6*100</f>
        <v>70.2728426395939</v>
      </c>
      <c r="M6" s="7" t="n">
        <f aca="false">SUM(I6,K6)</f>
        <v>3311</v>
      </c>
      <c r="N6" s="8" t="n">
        <f aca="false">M6/H6*100</f>
        <v>53.3773980332097</v>
      </c>
    </row>
    <row r="7" customFormat="false" ht="15" hidden="false" customHeight="false" outlineLevel="0" collapsed="false">
      <c r="A7" s="4" t="n">
        <v>4</v>
      </c>
      <c r="B7" s="4"/>
      <c r="C7" s="5"/>
      <c r="D7" s="4" t="n">
        <f aca="false">'[1]74'!D14</f>
        <v>35010200004</v>
      </c>
      <c r="E7" s="5" t="str">
        <f aca="false">'[1]9'!E12</f>
        <v>Gondosari</v>
      </c>
      <c r="F7" s="6" t="n">
        <v>1854</v>
      </c>
      <c r="G7" s="6" t="n">
        <v>1856</v>
      </c>
      <c r="H7" s="7" t="n">
        <f aca="false">SUM(F7:G7)</f>
        <v>3710</v>
      </c>
      <c r="I7" s="6" t="n">
        <v>571</v>
      </c>
      <c r="J7" s="8" t="n">
        <f aca="false">I7/F7*100</f>
        <v>30.7982740021575</v>
      </c>
      <c r="K7" s="6" t="n">
        <v>1418</v>
      </c>
      <c r="L7" s="8" t="n">
        <f aca="false">K7/G7*100</f>
        <v>76.4008620689655</v>
      </c>
      <c r="M7" s="7" t="n">
        <f aca="false">SUM(I7,K7)</f>
        <v>1989</v>
      </c>
      <c r="N7" s="8" t="n">
        <f aca="false">M7/H7*100</f>
        <v>53.6118598382749</v>
      </c>
    </row>
    <row r="8" customFormat="false" ht="15" hidden="false" customHeight="false" outlineLevel="0" collapsed="false">
      <c r="A8" s="4" t="n">
        <v>5</v>
      </c>
      <c r="B8" s="4" t="n">
        <f aca="false">'[1]74'!B15</f>
        <v>350103</v>
      </c>
      <c r="C8" s="5" t="str">
        <f aca="false">'[1]9'!C13</f>
        <v>Pringkuku</v>
      </c>
      <c r="D8" s="4" t="n">
        <f aca="false">'[1]74'!D15</f>
        <v>35010200005</v>
      </c>
      <c r="E8" s="5" t="str">
        <f aca="false">'[1]9'!E13</f>
        <v>Pringkuku</v>
      </c>
      <c r="F8" s="6" t="n">
        <v>2952</v>
      </c>
      <c r="G8" s="6" t="n">
        <v>2970</v>
      </c>
      <c r="H8" s="7" t="n">
        <f aca="false">SUM(F8:G8)</f>
        <v>5922</v>
      </c>
      <c r="I8" s="6" t="n">
        <v>1371</v>
      </c>
      <c r="J8" s="8" t="n">
        <f aca="false">I8/F8*100</f>
        <v>46.4430894308943</v>
      </c>
      <c r="K8" s="6" t="n">
        <v>4071</v>
      </c>
      <c r="L8" s="8" t="n">
        <f aca="false">K8/G8*100</f>
        <v>137.070707070707</v>
      </c>
      <c r="M8" s="7" t="n">
        <f aca="false">SUM(I8,K8)</f>
        <v>5442</v>
      </c>
      <c r="N8" s="8" t="n">
        <f aca="false">M8/H8*100</f>
        <v>91.8946301925025</v>
      </c>
    </row>
    <row r="9" customFormat="false" ht="15" hidden="false" customHeight="false" outlineLevel="0" collapsed="false">
      <c r="A9" s="4" t="n">
        <v>6</v>
      </c>
      <c r="B9" s="4"/>
      <c r="C9" s="5"/>
      <c r="D9" s="4" t="n">
        <f aca="false">'[1]74'!D16</f>
        <v>35010200006</v>
      </c>
      <c r="E9" s="5" t="str">
        <f aca="false">'[1]9'!E14</f>
        <v>Candi</v>
      </c>
      <c r="F9" s="6" t="n">
        <v>1491</v>
      </c>
      <c r="G9" s="6" t="n">
        <v>1501</v>
      </c>
      <c r="H9" s="7" t="n">
        <f aca="false">SUM(F9:G9)</f>
        <v>2992</v>
      </c>
      <c r="I9" s="6" t="n">
        <v>529</v>
      </c>
      <c r="J9" s="8" t="n">
        <f aca="false">I9/F9*100</f>
        <v>35.4795439302482</v>
      </c>
      <c r="K9" s="6" t="n">
        <v>1392</v>
      </c>
      <c r="L9" s="8" t="n">
        <f aca="false">K9/G9*100</f>
        <v>92.7381745502998</v>
      </c>
      <c r="M9" s="7" t="n">
        <f aca="false">SUM(I9,K9)</f>
        <v>1921</v>
      </c>
      <c r="N9" s="8" t="n">
        <f aca="false">M9/H9*100</f>
        <v>64.2045454545455</v>
      </c>
    </row>
    <row r="10" customFormat="false" ht="15" hidden="false" customHeight="false" outlineLevel="0" collapsed="false">
      <c r="A10" s="4" t="n">
        <v>7</v>
      </c>
      <c r="B10" s="4" t="n">
        <f aca="false">'[1]74'!B17</f>
        <v>350104</v>
      </c>
      <c r="C10" s="5" t="str">
        <f aca="false">'[1]9'!C15</f>
        <v>Pacitan</v>
      </c>
      <c r="D10" s="4" t="n">
        <f aca="false">'[1]74'!D17</f>
        <v>35010200007</v>
      </c>
      <c r="E10" s="5" t="str">
        <f aca="false">'[1]9'!E15</f>
        <v>Pacitan</v>
      </c>
      <c r="F10" s="6" t="n">
        <v>3355</v>
      </c>
      <c r="G10" s="6" t="n">
        <v>3358</v>
      </c>
      <c r="H10" s="7" t="n">
        <f aca="false">SUM(F10:G10)</f>
        <v>6713</v>
      </c>
      <c r="I10" s="6" t="n">
        <v>2142</v>
      </c>
      <c r="J10" s="8" t="n">
        <f aca="false">I10/F10*100</f>
        <v>63.8450074515648</v>
      </c>
      <c r="K10" s="6" t="n">
        <v>2960</v>
      </c>
      <c r="L10" s="8" t="n">
        <f aca="false">K10/G10*100</f>
        <v>88.1477069684336</v>
      </c>
      <c r="M10" s="7" t="n">
        <f aca="false">SUM(I10,K10)</f>
        <v>5102</v>
      </c>
      <c r="N10" s="8" t="n">
        <f aca="false">M10/H10*100</f>
        <v>76.0017875763444</v>
      </c>
    </row>
    <row r="11" customFormat="false" ht="15" hidden="false" customHeight="false" outlineLevel="0" collapsed="false">
      <c r="A11" s="4" t="n">
        <v>8</v>
      </c>
      <c r="B11" s="4"/>
      <c r="C11" s="5"/>
      <c r="D11" s="4" t="n">
        <f aca="false">'[1]74'!D18</f>
        <v>35010200008</v>
      </c>
      <c r="E11" s="5" t="str">
        <f aca="false">'[1]9'!E16</f>
        <v>Tanjungsari</v>
      </c>
      <c r="F11" s="6" t="n">
        <v>7021</v>
      </c>
      <c r="G11" s="6" t="n">
        <v>7056</v>
      </c>
      <c r="H11" s="7" t="n">
        <f aca="false">SUM(F11:G11)</f>
        <v>14077</v>
      </c>
      <c r="I11" s="6" t="n">
        <v>4528</v>
      </c>
      <c r="J11" s="8" t="n">
        <f aca="false">I11/F11*100</f>
        <v>64.4922375729953</v>
      </c>
      <c r="K11" s="6" t="n">
        <v>4831</v>
      </c>
      <c r="L11" s="8" t="n">
        <f aca="false">K11/G11*100</f>
        <v>68.4665532879819</v>
      </c>
      <c r="M11" s="7" t="n">
        <f aca="false">SUM(I11,K11)</f>
        <v>9359</v>
      </c>
      <c r="N11" s="8" t="n">
        <f aca="false">M11/H11*100</f>
        <v>66.4843361511686</v>
      </c>
    </row>
    <row r="12" customFormat="false" ht="15" hidden="false" customHeight="false" outlineLevel="0" collapsed="false">
      <c r="A12" s="4" t="n">
        <v>9</v>
      </c>
      <c r="B12" s="4" t="n">
        <f aca="false">'[1]74'!B19</f>
        <v>350105</v>
      </c>
      <c r="C12" s="5" t="str">
        <f aca="false">'[1]9'!C17</f>
        <v>Kebonagung</v>
      </c>
      <c r="D12" s="4" t="n">
        <f aca="false">'[1]74'!D19</f>
        <v>35010200009</v>
      </c>
      <c r="E12" s="5" t="str">
        <f aca="false">'[1]9'!E17</f>
        <v>Kebonagung</v>
      </c>
      <c r="F12" s="6" t="n">
        <v>3655</v>
      </c>
      <c r="G12" s="6" t="n">
        <v>3504</v>
      </c>
      <c r="H12" s="7" t="n">
        <f aca="false">SUM(F12:G12)</f>
        <v>7159</v>
      </c>
      <c r="I12" s="6" t="n">
        <v>2787</v>
      </c>
      <c r="J12" s="8" t="n">
        <f aca="false">I12/F12*100</f>
        <v>76.2517099863201</v>
      </c>
      <c r="K12" s="6" t="n">
        <v>3711</v>
      </c>
      <c r="L12" s="8" t="n">
        <f aca="false">K12/G12*100</f>
        <v>105.907534246575</v>
      </c>
      <c r="M12" s="7" t="n">
        <f aca="false">SUM(I12,K12)</f>
        <v>6498</v>
      </c>
      <c r="N12" s="8" t="n">
        <f aca="false">M12/H12*100</f>
        <v>90.7668668808493</v>
      </c>
    </row>
    <row r="13" customFormat="false" ht="15" hidden="false" customHeight="false" outlineLevel="0" collapsed="false">
      <c r="A13" s="4" t="n">
        <v>10</v>
      </c>
      <c r="B13" s="4"/>
      <c r="C13" s="5"/>
      <c r="D13" s="4" t="n">
        <f aca="false">'[1]74'!D20</f>
        <v>35010200010</v>
      </c>
      <c r="E13" s="5" t="str">
        <f aca="false">'[1]9'!E18</f>
        <v>Ketrowonojoyo</v>
      </c>
      <c r="F13" s="6" t="n">
        <v>2774</v>
      </c>
      <c r="G13" s="6" t="n">
        <v>2677</v>
      </c>
      <c r="H13" s="7" t="n">
        <f aca="false">SUM(F13:G13)</f>
        <v>5451</v>
      </c>
      <c r="I13" s="6" t="n">
        <v>725</v>
      </c>
      <c r="J13" s="8" t="n">
        <f aca="false">I13/F13*100</f>
        <v>26.1355443403028</v>
      </c>
      <c r="K13" s="6" t="n">
        <v>2120</v>
      </c>
      <c r="L13" s="8" t="n">
        <f aca="false">K13/G13*100</f>
        <v>79.1931266342921</v>
      </c>
      <c r="M13" s="7" t="n">
        <f aca="false">SUM(I13,K13)</f>
        <v>2845</v>
      </c>
      <c r="N13" s="8" t="n">
        <f aca="false">M13/H13*100</f>
        <v>52.1922583012291</v>
      </c>
    </row>
    <row r="14" customFormat="false" ht="15" hidden="false" customHeight="false" outlineLevel="0" collapsed="false">
      <c r="A14" s="4" t="n">
        <v>11</v>
      </c>
      <c r="B14" s="4" t="n">
        <f aca="false">'[1]74'!B21</f>
        <v>350106</v>
      </c>
      <c r="C14" s="5" t="str">
        <f aca="false">'[1]9'!C19</f>
        <v>Arjosari</v>
      </c>
      <c r="D14" s="4" t="n">
        <f aca="false">'[1]74'!D21</f>
        <v>35010200011</v>
      </c>
      <c r="E14" s="5" t="str">
        <f aca="false">'[1]9'!E19</f>
        <v>Arjosari</v>
      </c>
      <c r="F14" s="6" t="n">
        <v>4349</v>
      </c>
      <c r="G14" s="6" t="n">
        <v>4300</v>
      </c>
      <c r="H14" s="7" t="n">
        <f aca="false">SUM(F14:G14)</f>
        <v>8649</v>
      </c>
      <c r="I14" s="6" t="n">
        <v>1572</v>
      </c>
      <c r="J14" s="8" t="n">
        <f aca="false">I14/F14*100</f>
        <v>36.1462405150609</v>
      </c>
      <c r="K14" s="6" t="n">
        <v>1991</v>
      </c>
      <c r="L14" s="8" t="n">
        <f aca="false">K14/G14*100</f>
        <v>46.3023255813954</v>
      </c>
      <c r="M14" s="7" t="n">
        <f aca="false">SUM(I14,K14)</f>
        <v>3563</v>
      </c>
      <c r="N14" s="8" t="n">
        <f aca="false">M14/H14*100</f>
        <v>41.1955139322465</v>
      </c>
    </row>
    <row r="15" customFormat="false" ht="15" hidden="false" customHeight="false" outlineLevel="0" collapsed="false">
      <c r="A15" s="4" t="n">
        <v>12</v>
      </c>
      <c r="B15" s="4"/>
      <c r="C15" s="5"/>
      <c r="D15" s="4" t="n">
        <f aca="false">'[1]74'!D22</f>
        <v>35010200012</v>
      </c>
      <c r="E15" s="5" t="str">
        <f aca="false">'[1]9'!E20</f>
        <v>Kedungbendo</v>
      </c>
      <c r="F15" s="6" t="n">
        <v>1316</v>
      </c>
      <c r="G15" s="6" t="n">
        <v>1326</v>
      </c>
      <c r="H15" s="7" t="n">
        <f aca="false">SUM(F15:G15)</f>
        <v>2642</v>
      </c>
      <c r="I15" s="6" t="n">
        <v>528</v>
      </c>
      <c r="J15" s="8" t="n">
        <f aca="false">I15/F15*100</f>
        <v>40.1215805471125</v>
      </c>
      <c r="K15" s="6" t="n">
        <v>913</v>
      </c>
      <c r="L15" s="8" t="n">
        <f aca="false">K15/G15*100</f>
        <v>68.8536953242836</v>
      </c>
      <c r="M15" s="7" t="n">
        <f aca="false">SUM(I15,K15)</f>
        <v>1441</v>
      </c>
      <c r="N15" s="8" t="n">
        <f aca="false">M15/H15*100</f>
        <v>54.5420136260409</v>
      </c>
    </row>
    <row r="16" customFormat="false" ht="15" hidden="false" customHeight="false" outlineLevel="0" collapsed="false">
      <c r="A16" s="4" t="n">
        <v>13</v>
      </c>
      <c r="B16" s="4" t="n">
        <f aca="false">'[1]74'!B23</f>
        <v>350107</v>
      </c>
      <c r="C16" s="5" t="str">
        <f aca="false">'[1]9'!C21</f>
        <v>Nawangan</v>
      </c>
      <c r="D16" s="4" t="n">
        <f aca="false">'[1]74'!D23</f>
        <v>35010200013</v>
      </c>
      <c r="E16" s="5" t="str">
        <f aca="false">'[1]9'!E21</f>
        <v>Nawangan</v>
      </c>
      <c r="F16" s="6" t="n">
        <v>3800</v>
      </c>
      <c r="G16" s="6" t="n">
        <v>3858</v>
      </c>
      <c r="H16" s="7" t="n">
        <f aca="false">SUM(F16:G16)</f>
        <v>7658</v>
      </c>
      <c r="I16" s="6" t="n">
        <v>1916</v>
      </c>
      <c r="J16" s="8" t="n">
        <f aca="false">I16/F16*100</f>
        <v>50.4210526315789</v>
      </c>
      <c r="K16" s="6" t="n">
        <v>3138</v>
      </c>
      <c r="L16" s="8" t="n">
        <f aca="false">K16/G16*100</f>
        <v>81.3374805598756</v>
      </c>
      <c r="M16" s="7" t="n">
        <f aca="false">SUM(I16,K16)</f>
        <v>5054</v>
      </c>
      <c r="N16" s="8" t="n">
        <f aca="false">M16/H16*100</f>
        <v>65.9963436928702</v>
      </c>
    </row>
    <row r="17" customFormat="false" ht="15" hidden="false" customHeight="false" outlineLevel="0" collapsed="false">
      <c r="A17" s="4" t="n">
        <v>14</v>
      </c>
      <c r="B17" s="4"/>
      <c r="C17" s="5"/>
      <c r="D17" s="4" t="n">
        <f aca="false">'[1]74'!D24</f>
        <v>35010200014</v>
      </c>
      <c r="E17" s="5" t="str">
        <f aca="false">'[1]9'!E22</f>
        <v>Pakis Baru</v>
      </c>
      <c r="F17" s="6" t="n">
        <v>3061</v>
      </c>
      <c r="G17" s="6" t="n">
        <v>3091</v>
      </c>
      <c r="H17" s="7" t="n">
        <f aca="false">SUM(F17:G17)</f>
        <v>6152</v>
      </c>
      <c r="I17" s="6" t="n">
        <v>1161</v>
      </c>
      <c r="J17" s="8" t="n">
        <f aca="false">I17/F17*100</f>
        <v>37.9287814439726</v>
      </c>
      <c r="K17" s="6" t="n">
        <v>3523</v>
      </c>
      <c r="L17" s="8" t="n">
        <f aca="false">K17/G17*100</f>
        <v>113.976059527661</v>
      </c>
      <c r="M17" s="7" t="n">
        <f aca="false">SUM(I17,K17)</f>
        <v>4684</v>
      </c>
      <c r="N17" s="8" t="n">
        <f aca="false">M17/H17*100</f>
        <v>76.1378413524057</v>
      </c>
    </row>
    <row r="18" customFormat="false" ht="15" hidden="false" customHeight="false" outlineLevel="0" collapsed="false">
      <c r="A18" s="4" t="n">
        <v>15</v>
      </c>
      <c r="B18" s="4" t="n">
        <f aca="false">'[1]74'!B25</f>
        <v>350108</v>
      </c>
      <c r="C18" s="5" t="str">
        <f aca="false">'[1]9'!C23</f>
        <v>Bandar</v>
      </c>
      <c r="D18" s="4" t="n">
        <f aca="false">'[1]74'!D25</f>
        <v>35010200015</v>
      </c>
      <c r="E18" s="5" t="str">
        <f aca="false">'[1]9'!E23</f>
        <v>Bandar</v>
      </c>
      <c r="F18" s="6" t="n">
        <v>3113</v>
      </c>
      <c r="G18" s="6" t="n">
        <v>3104</v>
      </c>
      <c r="H18" s="7" t="n">
        <f aca="false">SUM(F18:G18)</f>
        <v>6217</v>
      </c>
      <c r="I18" s="6" t="n">
        <v>2934</v>
      </c>
      <c r="J18" s="8" t="n">
        <f aca="false">I18/F18*100</f>
        <v>94.2499196916158</v>
      </c>
      <c r="K18" s="6" t="n">
        <v>2963</v>
      </c>
      <c r="L18" s="8" t="n">
        <f aca="false">K18/G18*100</f>
        <v>95.4574742268041</v>
      </c>
      <c r="M18" s="7" t="n">
        <f aca="false">SUM(I18,K18)</f>
        <v>5897</v>
      </c>
      <c r="N18" s="8" t="n">
        <f aca="false">M18/H18*100</f>
        <v>94.8528229049381</v>
      </c>
    </row>
    <row r="19" customFormat="false" ht="15" hidden="false" customHeight="false" outlineLevel="0" collapsed="false">
      <c r="A19" s="4" t="n">
        <v>16</v>
      </c>
      <c r="B19" s="4"/>
      <c r="C19" s="5"/>
      <c r="D19" s="4" t="n">
        <f aca="false">'[1]74'!D26</f>
        <v>35010200016</v>
      </c>
      <c r="E19" s="5" t="str">
        <f aca="false">'[1]9'!E24</f>
        <v>Jeruk</v>
      </c>
      <c r="F19" s="6" t="n">
        <v>2926</v>
      </c>
      <c r="G19" s="6" t="n">
        <v>2940</v>
      </c>
      <c r="H19" s="7" t="n">
        <f aca="false">SUM(F19:G19)</f>
        <v>5866</v>
      </c>
      <c r="I19" s="6" t="n">
        <v>896</v>
      </c>
      <c r="J19" s="8" t="n">
        <f aca="false">I19/F19*100</f>
        <v>30.622009569378</v>
      </c>
      <c r="K19" s="6" t="n">
        <v>1907</v>
      </c>
      <c r="L19" s="8" t="n">
        <f aca="false">K19/G19*100</f>
        <v>64.8639455782313</v>
      </c>
      <c r="M19" s="7" t="n">
        <f aca="false">SUM(I19,K19)</f>
        <v>2803</v>
      </c>
      <c r="N19" s="8" t="n">
        <f aca="false">M19/H19*100</f>
        <v>47.7838390726219</v>
      </c>
    </row>
    <row r="20" customFormat="false" ht="15" hidden="false" customHeight="false" outlineLevel="0" collapsed="false">
      <c r="A20" s="4" t="n">
        <v>17</v>
      </c>
      <c r="B20" s="4" t="n">
        <f aca="false">'[1]74'!B27</f>
        <v>350109</v>
      </c>
      <c r="C20" s="5" t="str">
        <f aca="false">'[1]9'!C25</f>
        <v>Tegalombo</v>
      </c>
      <c r="D20" s="4" t="n">
        <f aca="false">'[1]74'!D27</f>
        <v>35010200017</v>
      </c>
      <c r="E20" s="5" t="str">
        <f aca="false">'[1]9'!E25</f>
        <v>Tegalombo</v>
      </c>
      <c r="F20" s="6" t="n">
        <v>4624</v>
      </c>
      <c r="G20" s="6" t="n">
        <v>4619</v>
      </c>
      <c r="H20" s="7" t="n">
        <f aca="false">SUM(F20:G20)</f>
        <v>9243</v>
      </c>
      <c r="I20" s="6" t="n">
        <v>3591</v>
      </c>
      <c r="J20" s="8" t="n">
        <f aca="false">I20/F20*100</f>
        <v>77.6600346020761</v>
      </c>
      <c r="K20" s="6" t="n">
        <v>3793</v>
      </c>
      <c r="L20" s="8" t="n">
        <f aca="false">K20/G20*100</f>
        <v>82.1173414158909</v>
      </c>
      <c r="M20" s="7" t="n">
        <f aca="false">SUM(I20,K20)</f>
        <v>7384</v>
      </c>
      <c r="N20" s="8" t="n">
        <f aca="false">M20/H20*100</f>
        <v>79.887482419128</v>
      </c>
    </row>
    <row r="21" customFormat="false" ht="15" hidden="false" customHeight="false" outlineLevel="0" collapsed="false">
      <c r="A21" s="4" t="n">
        <v>18</v>
      </c>
      <c r="B21" s="4"/>
      <c r="C21" s="5"/>
      <c r="D21" s="4" t="n">
        <f aca="false">'[1]74'!D28</f>
        <v>35010200018</v>
      </c>
      <c r="E21" s="5" t="str">
        <f aca="false">'[1]9'!E26</f>
        <v>Gemaharjo</v>
      </c>
      <c r="F21" s="6" t="n">
        <v>2501</v>
      </c>
      <c r="G21" s="6" t="n">
        <v>2530</v>
      </c>
      <c r="H21" s="7" t="n">
        <f aca="false">SUM(F21:G21)</f>
        <v>5031</v>
      </c>
      <c r="I21" s="6" t="n">
        <v>804</v>
      </c>
      <c r="J21" s="8" t="n">
        <f aca="false">I21/F21*100</f>
        <v>32.1471411435426</v>
      </c>
      <c r="K21" s="6" t="n">
        <v>2826</v>
      </c>
      <c r="L21" s="8" t="n">
        <f aca="false">K21/G21*100</f>
        <v>111.699604743083</v>
      </c>
      <c r="M21" s="7" t="n">
        <f aca="false">SUM(I21,K21)</f>
        <v>3630</v>
      </c>
      <c r="N21" s="8" t="n">
        <f aca="false">M21/H21*100</f>
        <v>72.1526535480024</v>
      </c>
    </row>
    <row r="22" customFormat="false" ht="15" hidden="false" customHeight="false" outlineLevel="0" collapsed="false">
      <c r="A22" s="4" t="n">
        <v>19</v>
      </c>
      <c r="B22" s="9" t="n">
        <v>350110</v>
      </c>
      <c r="C22" s="10" t="s">
        <v>12</v>
      </c>
      <c r="D22" s="4" t="n">
        <f aca="false">'[1]74'!D29</f>
        <v>35010200019</v>
      </c>
      <c r="E22" s="10" t="s">
        <v>12</v>
      </c>
      <c r="F22" s="6" t="n">
        <v>8159</v>
      </c>
      <c r="G22" s="6" t="n">
        <v>8005</v>
      </c>
      <c r="H22" s="7" t="n">
        <f aca="false">SUM(F22:G22)</f>
        <v>16164</v>
      </c>
      <c r="I22" s="6" t="n">
        <v>6184</v>
      </c>
      <c r="J22" s="8" t="n">
        <f aca="false">I22/F22*100</f>
        <v>75.7936021571271</v>
      </c>
      <c r="K22" s="6" t="n">
        <v>7025</v>
      </c>
      <c r="L22" s="8" t="n">
        <f aca="false">K22/G22*100</f>
        <v>87.7576514678326</v>
      </c>
      <c r="M22" s="7" t="n">
        <f aca="false">SUM(I22,K22)</f>
        <v>13209</v>
      </c>
      <c r="N22" s="8" t="n">
        <f aca="false">M22/H22*100</f>
        <v>81.7186340014848</v>
      </c>
    </row>
    <row r="23" customFormat="false" ht="15" hidden="false" customHeight="false" outlineLevel="0" collapsed="false">
      <c r="A23" s="4" t="n">
        <v>20</v>
      </c>
      <c r="B23" s="9"/>
      <c r="C23" s="10"/>
      <c r="D23" s="4" t="n">
        <f aca="false">'[1]74'!D30</f>
        <v>35010200020</v>
      </c>
      <c r="E23" s="10" t="s">
        <v>13</v>
      </c>
      <c r="F23" s="6" t="n">
        <v>3619</v>
      </c>
      <c r="G23" s="6" t="n">
        <v>3482</v>
      </c>
      <c r="H23" s="7" t="n">
        <f aca="false">SUM(F23:G23)</f>
        <v>7101</v>
      </c>
      <c r="I23" s="6" t="n">
        <v>1532</v>
      </c>
      <c r="J23" s="8" t="n">
        <f aca="false">I23/F23*100</f>
        <v>42.3321359491572</v>
      </c>
      <c r="K23" s="6" t="n">
        <v>3852</v>
      </c>
      <c r="L23" s="8" t="n">
        <f aca="false">K23/G23*100</f>
        <v>110.62607696726</v>
      </c>
      <c r="M23" s="7" t="n">
        <f aca="false">SUM(I23,K23)</f>
        <v>5384</v>
      </c>
      <c r="N23" s="8" t="n">
        <f aca="false">M23/H23*100</f>
        <v>75.8203069990142</v>
      </c>
    </row>
    <row r="24" customFormat="false" ht="15" hidden="false" customHeight="false" outlineLevel="0" collapsed="false">
      <c r="A24" s="4" t="n">
        <v>21</v>
      </c>
      <c r="B24" s="9" t="n">
        <v>350111</v>
      </c>
      <c r="C24" s="10" t="s">
        <v>14</v>
      </c>
      <c r="D24" s="4" t="n">
        <f aca="false">'[1]74'!D31</f>
        <v>35010200021</v>
      </c>
      <c r="E24" s="10" t="s">
        <v>14</v>
      </c>
      <c r="F24" s="6" t="n">
        <v>4417</v>
      </c>
      <c r="G24" s="6" t="n">
        <v>4425</v>
      </c>
      <c r="H24" s="7" t="n">
        <f aca="false">SUM(F24:G24)</f>
        <v>8842</v>
      </c>
      <c r="I24" s="6" t="n">
        <v>1880</v>
      </c>
      <c r="J24" s="8" t="n">
        <f aca="false">I24/F24*100</f>
        <v>42.5628254471361</v>
      </c>
      <c r="K24" s="6" t="n">
        <v>2553</v>
      </c>
      <c r="L24" s="8" t="n">
        <f aca="false">K24/G24*100</f>
        <v>57.6949152542373</v>
      </c>
      <c r="M24" s="7" t="n">
        <f aca="false">SUM(I24,K24)</f>
        <v>4433</v>
      </c>
      <c r="N24" s="8" t="n">
        <f aca="false">M24/H24*100</f>
        <v>50.1357159013798</v>
      </c>
    </row>
    <row r="25" customFormat="false" ht="15" hidden="false" customHeight="false" outlineLevel="0" collapsed="false">
      <c r="A25" s="4" t="n">
        <v>22</v>
      </c>
      <c r="B25" s="9"/>
      <c r="C25" s="10"/>
      <c r="D25" s="4" t="n">
        <f aca="false">'[1]74'!D32</f>
        <v>35010200022</v>
      </c>
      <c r="E25" s="10" t="s">
        <v>15</v>
      </c>
      <c r="F25" s="6" t="n">
        <v>2171</v>
      </c>
      <c r="G25" s="6" t="n">
        <v>2166</v>
      </c>
      <c r="H25" s="7" t="n">
        <f aca="false">SUM(F25:G25)</f>
        <v>4337</v>
      </c>
      <c r="I25" s="6" t="n">
        <v>1163</v>
      </c>
      <c r="J25" s="8" t="n">
        <f aca="false">I25/F25*100</f>
        <v>53.5697835099033</v>
      </c>
      <c r="K25" s="6" t="n">
        <v>2705</v>
      </c>
      <c r="L25" s="8" t="n">
        <f aca="false">K25/G25*100</f>
        <v>124.884579870729</v>
      </c>
      <c r="M25" s="7" t="n">
        <f aca="false">SUM(I25,K25)</f>
        <v>3868</v>
      </c>
      <c r="N25" s="8" t="n">
        <f aca="false">M25/H25*100</f>
        <v>89.1860733225732</v>
      </c>
    </row>
    <row r="26" customFormat="false" ht="15" hidden="false" customHeight="false" outlineLevel="0" collapsed="false">
      <c r="A26" s="4" t="n">
        <v>23</v>
      </c>
      <c r="B26" s="9" t="n">
        <v>350112</v>
      </c>
      <c r="C26" s="10" t="s">
        <v>16</v>
      </c>
      <c r="D26" s="4" t="n">
        <f aca="false">'[1]74'!D33</f>
        <v>35010200023</v>
      </c>
      <c r="E26" s="10" t="s">
        <v>16</v>
      </c>
      <c r="F26" s="6" t="n">
        <v>3133</v>
      </c>
      <c r="G26" s="6" t="n">
        <v>3062</v>
      </c>
      <c r="H26" s="7" t="n">
        <f aca="false">SUM(F26:G26)</f>
        <v>6195</v>
      </c>
      <c r="I26" s="6" t="n">
        <v>2128</v>
      </c>
      <c r="J26" s="8" t="n">
        <f aca="false">I26/F26*100</f>
        <v>67.9221193744015</v>
      </c>
      <c r="K26" s="6" t="n">
        <v>2830</v>
      </c>
      <c r="L26" s="8" t="n">
        <f aca="false">K26/G26*100</f>
        <v>92.4232527759634</v>
      </c>
      <c r="M26" s="7" t="n">
        <f aca="false">SUM(I26,K26)</f>
        <v>4958</v>
      </c>
      <c r="N26" s="8" t="n">
        <f aca="false">M26/H26*100</f>
        <v>80.0322841000807</v>
      </c>
    </row>
    <row r="27" customFormat="false" ht="15" hidden="false" customHeight="false" outlineLevel="0" collapsed="false">
      <c r="A27" s="4" t="n">
        <v>24</v>
      </c>
      <c r="B27" s="9"/>
      <c r="C27" s="10"/>
      <c r="D27" s="4" t="n">
        <f aca="false">'[1]74'!D34</f>
        <v>35010200024</v>
      </c>
      <c r="E27" s="10" t="s">
        <v>17</v>
      </c>
      <c r="F27" s="6" t="n">
        <v>1566</v>
      </c>
      <c r="G27" s="6" t="n">
        <v>1552</v>
      </c>
      <c r="H27" s="7" t="n">
        <f aca="false">SUM(F27:G27)</f>
        <v>3118</v>
      </c>
      <c r="I27" s="6" t="n">
        <v>1077</v>
      </c>
      <c r="J27" s="8" t="n">
        <f aca="false">I27/F27*100</f>
        <v>68.7739463601533</v>
      </c>
      <c r="K27" s="6" t="n">
        <v>1821</v>
      </c>
      <c r="L27" s="8" t="n">
        <f aca="false">K27/G27*100</f>
        <v>117.332474226804</v>
      </c>
      <c r="M27" s="7" t="n">
        <f aca="false">SUM(I27,K27)</f>
        <v>2898</v>
      </c>
      <c r="N27" s="8" t="n">
        <f aca="false">M27/H27*100</f>
        <v>92.9441949967928</v>
      </c>
    </row>
    <row r="28" customFormat="false" ht="15" hidden="false" customHeight="false" outlineLevel="0" collapsed="false">
      <c r="A28" s="11" t="s">
        <v>18</v>
      </c>
      <c r="B28" s="11"/>
      <c r="C28" s="11"/>
      <c r="D28" s="11"/>
      <c r="E28" s="11"/>
      <c r="F28" s="12" t="n">
        <f aca="false">SUM(F4:F27)</f>
        <v>80066</v>
      </c>
      <c r="G28" s="12" t="n">
        <f aca="false">SUM(G4:G27)</f>
        <v>79654</v>
      </c>
      <c r="H28" s="12" t="n">
        <f aca="false">SUM(F28:G28)</f>
        <v>159720</v>
      </c>
      <c r="I28" s="12" t="n">
        <f aca="false">SUM(I4:I27)</f>
        <v>43414</v>
      </c>
      <c r="J28" s="13" t="n">
        <f aca="false">I28/F28*100</f>
        <v>54.2227662178703</v>
      </c>
      <c r="K28" s="12" t="n">
        <f aca="false">SUM(K4:K27)</f>
        <v>70867</v>
      </c>
      <c r="L28" s="13" t="n">
        <f aca="false">K28/G28*100</f>
        <v>88.968538930876</v>
      </c>
      <c r="M28" s="12" t="n">
        <f aca="false">SUM(M4:M27)</f>
        <v>114281</v>
      </c>
      <c r="N28" s="13" t="n">
        <f aca="false">M28/H28*100</f>
        <v>71.5508389681943</v>
      </c>
    </row>
  </sheetData>
  <mergeCells count="11">
    <mergeCell ref="A1:A3"/>
    <mergeCell ref="B1:B3"/>
    <mergeCell ref="C1:C3"/>
    <mergeCell ref="D1:D3"/>
    <mergeCell ref="E1:E3"/>
    <mergeCell ref="F1:H2"/>
    <mergeCell ref="I1:N1"/>
    <mergeCell ref="I2:J2"/>
    <mergeCell ref="K2:L2"/>
    <mergeCell ref="M2:N2"/>
    <mergeCell ref="A28:E2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2025-07-11T04:02:48Z</dcterms:created>
  <dc:creator>Lutfiansyah Afrizal</dc:creator>
  <dc:description/>
  <dc:language>en-US</dc:language>
  <cp:lastModifiedBy>Lutfiansyah Afrizal</cp:lastModifiedBy>
  <dcterms:modified xsi:type="dcterms:W3CDTF">2025-07-11T04:11:48Z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