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2" documentId="8_{20DAF0D1-785F-4AF8-9A16-06B9A3D61CEA}" xr6:coauthVersionLast="47" xr6:coauthVersionMax="47" xr10:uidLastSave="{0E6D899D-A814-4D85-8D64-898E5D18AC61}"/>
  <bookViews>
    <workbookView xWindow="-105" yWindow="0" windowWidth="14610" windowHeight="15585" xr2:uid="{A3802346-785E-4996-9F5D-68ABD7B3FB9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O27" i="1"/>
  <c r="P27" i="1" s="1"/>
  <c r="M27" i="1"/>
  <c r="N27" i="1" s="1"/>
  <c r="L27" i="1"/>
  <c r="J27" i="1"/>
  <c r="I27" i="1"/>
  <c r="G27" i="1"/>
  <c r="H27" i="1" s="1"/>
  <c r="F27" i="1"/>
  <c r="P26" i="1"/>
  <c r="N26" i="1"/>
  <c r="K26" i="1"/>
  <c r="H26" i="1"/>
  <c r="E20" i="1"/>
  <c r="D20" i="1"/>
  <c r="P25" i="1"/>
  <c r="N25" i="1"/>
  <c r="K25" i="1"/>
  <c r="H25" i="1"/>
  <c r="E19" i="1"/>
  <c r="D19" i="1"/>
  <c r="C19" i="1"/>
  <c r="B19" i="1"/>
  <c r="P24" i="1"/>
  <c r="N24" i="1"/>
  <c r="K24" i="1"/>
  <c r="H24" i="1"/>
  <c r="E18" i="1"/>
  <c r="D18" i="1"/>
  <c r="P23" i="1"/>
  <c r="N23" i="1"/>
  <c r="K23" i="1"/>
  <c r="H23" i="1"/>
  <c r="E17" i="1"/>
  <c r="D17" i="1"/>
  <c r="C17" i="1"/>
  <c r="B17" i="1"/>
  <c r="P22" i="1"/>
  <c r="N22" i="1"/>
  <c r="K22" i="1"/>
  <c r="H22" i="1"/>
  <c r="E16" i="1"/>
  <c r="D16" i="1"/>
  <c r="P21" i="1"/>
  <c r="N21" i="1"/>
  <c r="K21" i="1"/>
  <c r="H21" i="1"/>
  <c r="E15" i="1"/>
  <c r="D15" i="1"/>
  <c r="C15" i="1"/>
  <c r="B15" i="1"/>
  <c r="P20" i="1"/>
  <c r="N20" i="1"/>
  <c r="K20" i="1"/>
  <c r="H20" i="1"/>
  <c r="E14" i="1"/>
  <c r="D14" i="1"/>
  <c r="P19" i="1"/>
  <c r="N19" i="1"/>
  <c r="K19" i="1"/>
  <c r="H19" i="1"/>
  <c r="E13" i="1"/>
  <c r="D13" i="1"/>
  <c r="C13" i="1"/>
  <c r="B13" i="1"/>
  <c r="P18" i="1"/>
  <c r="N18" i="1"/>
  <c r="K18" i="1"/>
  <c r="H18" i="1"/>
  <c r="E12" i="1"/>
  <c r="D12" i="1"/>
  <c r="P17" i="1"/>
  <c r="N17" i="1"/>
  <c r="K17" i="1"/>
  <c r="H17" i="1"/>
  <c r="E11" i="1"/>
  <c r="D11" i="1"/>
  <c r="C11" i="1"/>
  <c r="B11" i="1"/>
  <c r="P16" i="1"/>
  <c r="N16" i="1"/>
  <c r="K16" i="1"/>
  <c r="H16" i="1"/>
  <c r="E10" i="1"/>
  <c r="D10" i="1"/>
  <c r="P15" i="1"/>
  <c r="N15" i="1"/>
  <c r="K15" i="1"/>
  <c r="H15" i="1"/>
  <c r="E9" i="1"/>
  <c r="D9" i="1"/>
  <c r="C9" i="1"/>
  <c r="B9" i="1"/>
  <c r="P14" i="1"/>
  <c r="N14" i="1"/>
  <c r="K14" i="1"/>
  <c r="H14" i="1"/>
  <c r="E8" i="1"/>
  <c r="D8" i="1"/>
  <c r="P13" i="1"/>
  <c r="N13" i="1"/>
  <c r="K13" i="1"/>
  <c r="H13" i="1"/>
  <c r="E7" i="1"/>
  <c r="D7" i="1"/>
  <c r="C7" i="1"/>
  <c r="B7" i="1"/>
  <c r="P12" i="1"/>
  <c r="N12" i="1"/>
  <c r="K12" i="1"/>
  <c r="H12" i="1"/>
  <c r="E6" i="1"/>
  <c r="D6" i="1"/>
  <c r="P11" i="1"/>
  <c r="N11" i="1"/>
  <c r="K11" i="1"/>
  <c r="H11" i="1"/>
  <c r="E5" i="1"/>
  <c r="D5" i="1"/>
  <c r="C5" i="1"/>
  <c r="B5" i="1"/>
  <c r="P10" i="1"/>
  <c r="N10" i="1"/>
  <c r="K10" i="1"/>
  <c r="H10" i="1"/>
  <c r="E4" i="1"/>
  <c r="D4" i="1"/>
  <c r="P9" i="1"/>
  <c r="N9" i="1"/>
  <c r="K9" i="1"/>
  <c r="H9" i="1"/>
  <c r="E3" i="1"/>
  <c r="D3" i="1"/>
  <c r="C3" i="1"/>
  <c r="B3" i="1"/>
  <c r="P8" i="1"/>
  <c r="N8" i="1"/>
  <c r="K8" i="1"/>
  <c r="H8" i="1"/>
  <c r="P7" i="1"/>
  <c r="N7" i="1"/>
  <c r="K7" i="1"/>
  <c r="H7" i="1"/>
  <c r="P6" i="1"/>
  <c r="N6" i="1"/>
  <c r="K6" i="1"/>
  <c r="H6" i="1"/>
  <c r="P5" i="1"/>
  <c r="N5" i="1"/>
  <c r="K5" i="1"/>
  <c r="H5" i="1"/>
  <c r="P4" i="1"/>
  <c r="N4" i="1"/>
  <c r="K4" i="1"/>
  <c r="H4" i="1"/>
  <c r="P3" i="1"/>
  <c r="N3" i="1"/>
  <c r="K3" i="1"/>
  <c r="H3" i="1"/>
  <c r="K27" i="1" l="1"/>
</calcChain>
</file>

<file path=xl/sharedStrings.xml><?xml version="1.0" encoding="utf-8"?>
<sst xmlns="http://schemas.openxmlformats.org/spreadsheetml/2006/main" count="30" uniqueCount="22">
  <si>
    <t>NO</t>
  </si>
  <si>
    <t>KECAMATAN</t>
  </si>
  <si>
    <t>PUSKESMAS</t>
  </si>
  <si>
    <t>JUMLAH BALITA YANG DITIMBANG</t>
  </si>
  <si>
    <t>BALITA BERAT BADAN KURANG (BB/U)</t>
  </si>
  <si>
    <t>JUMLAH BALITA YANG DIUKUR TINGGI BADAN</t>
  </si>
  <si>
    <t>BALITA PENDEK (TB/U)</t>
  </si>
  <si>
    <t>JUMLAH BALITA YANG DIUKUR</t>
  </si>
  <si>
    <t>BALITA GIZI KURANG
(BB/TB : &lt; -2 s.d -3 SD)</t>
  </si>
  <si>
    <t>BALITA GIZI BURUK 
(BB/TB: &lt; -3 SD)</t>
  </si>
  <si>
    <t>JUMLAH</t>
  </si>
  <si>
    <t>%</t>
  </si>
  <si>
    <t xml:space="preserve">JUMLAH 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</si>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</sst>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">
          <cell r="B12">
            <v>350101</v>
          </cell>
          <cell r="D12">
            <v>35010200001</v>
          </cell>
        </row>
        <row r="13">
          <cell r="D13">
            <v>35010200002</v>
          </cell>
        </row>
        <row r="14">
          <cell r="B14">
            <v>350102</v>
          </cell>
          <cell r="D14">
            <v>35010200003</v>
          </cell>
        </row>
        <row r="15">
          <cell r="D15">
            <v>35010200004</v>
          </cell>
        </row>
        <row r="16">
          <cell r="B16">
            <v>350103</v>
          </cell>
          <cell r="D16">
            <v>35010200005</v>
          </cell>
        </row>
        <row r="17">
          <cell r="D17">
            <v>35010200006</v>
          </cell>
        </row>
        <row r="18">
          <cell r="B18">
            <v>350104</v>
          </cell>
          <cell r="D18">
            <v>35010200007</v>
          </cell>
        </row>
        <row r="19">
          <cell r="D19">
            <v>35010200008</v>
          </cell>
        </row>
        <row r="20">
          <cell r="B20">
            <v>350105</v>
          </cell>
          <cell r="D20">
            <v>35010200009</v>
          </cell>
        </row>
        <row r="21">
          <cell r="D21">
            <v>35010200010</v>
          </cell>
        </row>
        <row r="22">
          <cell r="B22">
            <v>350106</v>
          </cell>
          <cell r="D22">
            <v>35010200011</v>
          </cell>
        </row>
        <row r="23">
          <cell r="D23">
            <v>35010200012</v>
          </cell>
        </row>
        <row r="24">
          <cell r="B24">
            <v>350107</v>
          </cell>
          <cell r="D24">
            <v>35010200013</v>
          </cell>
        </row>
        <row r="25">
          <cell r="D25">
            <v>35010200014</v>
          </cell>
        </row>
        <row r="26">
          <cell r="B26">
            <v>350108</v>
          </cell>
          <cell r="D26">
            <v>35010200015</v>
          </cell>
        </row>
        <row r="27">
          <cell r="D27">
            <v>35010200016</v>
          </cell>
        </row>
        <row r="28">
          <cell r="B28">
            <v>350109</v>
          </cell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2EF8-3584-47B5-93C7-1EE36EABABE3}">
  <dimension ref="A1:P27"/>
  <sheetViews>
    <sheetView tabSelected="1" workbookViewId="0">
      <selection activeCell="A3" sqref="A3:XFD3"/>
    </sheetView>
  </sheetViews>
  <sheetFormatPr defaultRowHeight="15" x14ac:dyDescent="0.25"/>
  <cols>
    <col min="2" max="2" width="12.42578125" customWidth="1"/>
    <col min="3" max="3" width="11.7109375" customWidth="1"/>
    <col min="4" max="4" width="12.5703125" customWidth="1"/>
    <col min="5" max="5" width="13.28515625" customWidth="1"/>
    <col min="6" max="6" width="16.28515625" customWidth="1"/>
    <col min="9" max="9" width="13.28515625" customWidth="1"/>
    <col min="12" max="12" width="10.42578125" customWidth="1"/>
  </cols>
  <sheetData>
    <row r="1" spans="1:16" ht="41.25" customHeight="1" x14ac:dyDescent="0.25">
      <c r="A1" s="1" t="s">
        <v>0</v>
      </c>
      <c r="B1" s="2" t="s">
        <v>14</v>
      </c>
      <c r="C1" s="1" t="s">
        <v>1</v>
      </c>
      <c r="D1" s="2" t="s">
        <v>15</v>
      </c>
      <c r="E1" s="1" t="s">
        <v>2</v>
      </c>
      <c r="F1" s="3" t="s">
        <v>3</v>
      </c>
      <c r="G1" s="3" t="s">
        <v>4</v>
      </c>
      <c r="H1" s="4"/>
      <c r="I1" s="3" t="s">
        <v>5</v>
      </c>
      <c r="J1" s="3" t="s">
        <v>6</v>
      </c>
      <c r="K1" s="4"/>
      <c r="L1" s="3" t="s">
        <v>7</v>
      </c>
      <c r="M1" s="3" t="s">
        <v>8</v>
      </c>
      <c r="N1" s="4"/>
      <c r="O1" s="3" t="s">
        <v>9</v>
      </c>
      <c r="P1" s="4"/>
    </row>
    <row r="2" spans="1:16" ht="30.75" customHeight="1" x14ac:dyDescent="0.25">
      <c r="A2" s="4"/>
      <c r="B2" s="2"/>
      <c r="C2" s="4"/>
      <c r="D2" s="2"/>
      <c r="E2" s="4"/>
      <c r="F2" s="4"/>
      <c r="G2" s="5" t="s">
        <v>10</v>
      </c>
      <c r="H2" s="6" t="s">
        <v>11</v>
      </c>
      <c r="I2" s="4"/>
      <c r="J2" s="5" t="s">
        <v>12</v>
      </c>
      <c r="K2" s="6" t="s">
        <v>11</v>
      </c>
      <c r="L2" s="4"/>
      <c r="M2" s="5" t="s">
        <v>12</v>
      </c>
      <c r="N2" s="6" t="s">
        <v>11</v>
      </c>
      <c r="O2" s="5" t="s">
        <v>12</v>
      </c>
      <c r="P2" s="6" t="s">
        <v>11</v>
      </c>
    </row>
    <row r="3" spans="1:16" x14ac:dyDescent="0.25">
      <c r="A3" s="7">
        <v>1</v>
      </c>
      <c r="B3" s="7">
        <f>'[1]47'!B12</f>
        <v>350101</v>
      </c>
      <c r="C3" s="8" t="str">
        <f>'[1]9'!C9</f>
        <v>Donorojo</v>
      </c>
      <c r="D3" s="7">
        <f>'[1]47'!D12</f>
        <v>35010200001</v>
      </c>
      <c r="E3" s="8" t="str">
        <f>'[1]9'!E9</f>
        <v>Donorojo</v>
      </c>
      <c r="F3" s="9">
        <v>997</v>
      </c>
      <c r="G3" s="9">
        <v>101</v>
      </c>
      <c r="H3" s="10">
        <f t="shared" ref="H3:H27" si="0">G3/F3*100</f>
        <v>10.130391173520561</v>
      </c>
      <c r="I3" s="9">
        <v>997</v>
      </c>
      <c r="J3" s="9">
        <v>102</v>
      </c>
      <c r="K3" s="10">
        <f t="shared" ref="K3:K27" si="1">J3/I3*100</f>
        <v>10.230692076228685</v>
      </c>
      <c r="L3" s="9">
        <v>997</v>
      </c>
      <c r="M3" s="9">
        <v>39</v>
      </c>
      <c r="N3" s="10">
        <f t="shared" ref="N3:N27" si="2">M3/L3*100</f>
        <v>3.9117352056168508</v>
      </c>
      <c r="O3" s="9">
        <v>3</v>
      </c>
      <c r="P3" s="10">
        <f t="shared" ref="P3:P27" si="3">O3/L3*100</f>
        <v>0.30090270812437309</v>
      </c>
    </row>
    <row r="4" spans="1:16" x14ac:dyDescent="0.25">
      <c r="A4" s="7">
        <v>2</v>
      </c>
      <c r="B4" s="7"/>
      <c r="C4" s="8"/>
      <c r="D4" s="7">
        <f>'[1]47'!D13</f>
        <v>35010200002</v>
      </c>
      <c r="E4" s="8" t="str">
        <f>'[1]9'!E10</f>
        <v>Kalak</v>
      </c>
      <c r="F4" s="9">
        <v>602</v>
      </c>
      <c r="G4" s="9">
        <v>60</v>
      </c>
      <c r="H4" s="10">
        <f t="shared" si="0"/>
        <v>9.9667774086378742</v>
      </c>
      <c r="I4" s="9">
        <v>602</v>
      </c>
      <c r="J4" s="9">
        <v>79</v>
      </c>
      <c r="K4" s="10">
        <f t="shared" si="1"/>
        <v>13.122923588039868</v>
      </c>
      <c r="L4" s="9">
        <v>602</v>
      </c>
      <c r="M4" s="9">
        <v>20</v>
      </c>
      <c r="N4" s="10">
        <f t="shared" si="2"/>
        <v>3.322259136212625</v>
      </c>
      <c r="O4" s="9">
        <v>4</v>
      </c>
      <c r="P4" s="10">
        <f t="shared" si="3"/>
        <v>0.66445182724252494</v>
      </c>
    </row>
    <row r="5" spans="1:16" x14ac:dyDescent="0.25">
      <c r="A5" s="7">
        <v>3</v>
      </c>
      <c r="B5" s="7">
        <f>'[1]47'!B14</f>
        <v>350102</v>
      </c>
      <c r="C5" s="8" t="str">
        <f>'[1]9'!C11</f>
        <v>Punung</v>
      </c>
      <c r="D5" s="7">
        <f>'[1]47'!D14</f>
        <v>35010200003</v>
      </c>
      <c r="E5" s="8" t="str">
        <f>'[1]9'!E11</f>
        <v>Punung</v>
      </c>
      <c r="F5" s="9">
        <v>1026</v>
      </c>
      <c r="G5" s="9">
        <v>90</v>
      </c>
      <c r="H5" s="10">
        <f t="shared" si="0"/>
        <v>8.7719298245614024</v>
      </c>
      <c r="I5" s="9">
        <v>1025</v>
      </c>
      <c r="J5" s="9">
        <v>98</v>
      </c>
      <c r="K5" s="10">
        <f t="shared" si="1"/>
        <v>9.5609756097560972</v>
      </c>
      <c r="L5" s="9">
        <v>1025</v>
      </c>
      <c r="M5" s="9">
        <v>36</v>
      </c>
      <c r="N5" s="10">
        <f t="shared" si="2"/>
        <v>3.51219512195122</v>
      </c>
      <c r="O5" s="9">
        <v>1</v>
      </c>
      <c r="P5" s="10">
        <f t="shared" si="3"/>
        <v>9.7560975609756101E-2</v>
      </c>
    </row>
    <row r="6" spans="1:16" x14ac:dyDescent="0.25">
      <c r="A6" s="7">
        <v>4</v>
      </c>
      <c r="B6" s="7"/>
      <c r="C6" s="8"/>
      <c r="D6" s="7">
        <f>'[1]47'!D15</f>
        <v>35010200004</v>
      </c>
      <c r="E6" s="8" t="str">
        <f>'[1]9'!E12</f>
        <v>Gondosari</v>
      </c>
      <c r="F6" s="9">
        <v>476</v>
      </c>
      <c r="G6" s="9">
        <v>53</v>
      </c>
      <c r="H6" s="10">
        <f t="shared" si="0"/>
        <v>11.134453781512606</v>
      </c>
      <c r="I6" s="9">
        <v>519</v>
      </c>
      <c r="J6" s="9">
        <v>107</v>
      </c>
      <c r="K6" s="10">
        <f t="shared" si="1"/>
        <v>20.616570327552985</v>
      </c>
      <c r="L6" s="9">
        <v>519</v>
      </c>
      <c r="M6" s="9">
        <v>17</v>
      </c>
      <c r="N6" s="10">
        <f t="shared" si="2"/>
        <v>3.2755298651252409</v>
      </c>
      <c r="O6" s="9">
        <v>3</v>
      </c>
      <c r="P6" s="10">
        <f t="shared" si="3"/>
        <v>0.57803468208092479</v>
      </c>
    </row>
    <row r="7" spans="1:16" x14ac:dyDescent="0.25">
      <c r="A7" s="7">
        <v>5</v>
      </c>
      <c r="B7" s="7">
        <f>'[1]47'!B16</f>
        <v>350103</v>
      </c>
      <c r="C7" s="8" t="str">
        <f>'[1]9'!C13</f>
        <v>Pringkuku</v>
      </c>
      <c r="D7" s="7">
        <f>'[1]47'!D16</f>
        <v>35010200005</v>
      </c>
      <c r="E7" s="8" t="str">
        <f>'[1]9'!E13</f>
        <v>Pringkuku</v>
      </c>
      <c r="F7" s="9">
        <v>813</v>
      </c>
      <c r="G7" s="9">
        <v>101</v>
      </c>
      <c r="H7" s="10">
        <f t="shared" si="0"/>
        <v>12.423124231242312</v>
      </c>
      <c r="I7" s="9">
        <v>883</v>
      </c>
      <c r="J7" s="9">
        <v>99</v>
      </c>
      <c r="K7" s="10">
        <f t="shared" si="1"/>
        <v>11.211778029445075</v>
      </c>
      <c r="L7" s="9">
        <v>883</v>
      </c>
      <c r="M7" s="9">
        <v>43</v>
      </c>
      <c r="N7" s="10">
        <f t="shared" si="2"/>
        <v>4.8697621744054365</v>
      </c>
      <c r="O7" s="9">
        <v>7</v>
      </c>
      <c r="P7" s="10">
        <f t="shared" si="3"/>
        <v>0.79275198187995466</v>
      </c>
    </row>
    <row r="8" spans="1:16" x14ac:dyDescent="0.25">
      <c r="A8" s="7">
        <v>6</v>
      </c>
      <c r="B8" s="7"/>
      <c r="C8" s="8"/>
      <c r="D8" s="7">
        <f>'[1]47'!D17</f>
        <v>35010200006</v>
      </c>
      <c r="E8" s="8" t="str">
        <f>'[1]9'!E14</f>
        <v>Candi</v>
      </c>
      <c r="F8" s="9">
        <v>471</v>
      </c>
      <c r="G8" s="9">
        <v>45</v>
      </c>
      <c r="H8" s="10">
        <f t="shared" si="0"/>
        <v>9.5541401273885356</v>
      </c>
      <c r="I8" s="9">
        <v>514</v>
      </c>
      <c r="J8" s="9">
        <v>19</v>
      </c>
      <c r="K8" s="10">
        <f t="shared" si="1"/>
        <v>3.6964980544747084</v>
      </c>
      <c r="L8" s="9">
        <v>514</v>
      </c>
      <c r="M8" s="9">
        <v>25</v>
      </c>
      <c r="N8" s="10">
        <f t="shared" si="2"/>
        <v>4.8638132295719849</v>
      </c>
      <c r="O8" s="9">
        <v>2</v>
      </c>
      <c r="P8" s="10">
        <f t="shared" si="3"/>
        <v>0.38910505836575876</v>
      </c>
    </row>
    <row r="9" spans="1:16" x14ac:dyDescent="0.25">
      <c r="A9" s="7">
        <v>7</v>
      </c>
      <c r="B9" s="7">
        <f>'[1]47'!B18</f>
        <v>350104</v>
      </c>
      <c r="C9" s="8" t="str">
        <f>'[1]9'!C15</f>
        <v>Pacitan</v>
      </c>
      <c r="D9" s="7">
        <f>'[1]47'!D18</f>
        <v>35010200007</v>
      </c>
      <c r="E9" s="8" t="str">
        <f>'[1]9'!E15</f>
        <v>Pacitan</v>
      </c>
      <c r="F9" s="9">
        <v>1179</v>
      </c>
      <c r="G9" s="9">
        <v>108</v>
      </c>
      <c r="H9" s="10">
        <f t="shared" si="0"/>
        <v>9.1603053435114496</v>
      </c>
      <c r="I9" s="9">
        <v>1178</v>
      </c>
      <c r="J9" s="9">
        <v>107</v>
      </c>
      <c r="K9" s="10">
        <f t="shared" si="1"/>
        <v>9.0831918505942273</v>
      </c>
      <c r="L9" s="9">
        <v>1178</v>
      </c>
      <c r="M9" s="9">
        <v>48</v>
      </c>
      <c r="N9" s="10">
        <f t="shared" si="2"/>
        <v>4.074702886247878</v>
      </c>
      <c r="O9" s="9">
        <v>2</v>
      </c>
      <c r="P9" s="10">
        <f t="shared" si="3"/>
        <v>0.1697792869269949</v>
      </c>
    </row>
    <row r="10" spans="1:16" x14ac:dyDescent="0.25">
      <c r="A10" s="7">
        <v>8</v>
      </c>
      <c r="B10" s="7"/>
      <c r="C10" s="8"/>
      <c r="D10" s="7">
        <f>'[1]47'!D19</f>
        <v>35010200008</v>
      </c>
      <c r="E10" s="8" t="str">
        <f>'[1]9'!E16</f>
        <v>Tanjungsari</v>
      </c>
      <c r="F10" s="9">
        <v>2267</v>
      </c>
      <c r="G10" s="9">
        <v>202</v>
      </c>
      <c r="H10" s="10">
        <f t="shared" si="0"/>
        <v>8.9104543449492724</v>
      </c>
      <c r="I10" s="9">
        <v>2264</v>
      </c>
      <c r="J10" s="9">
        <v>165</v>
      </c>
      <c r="K10" s="10">
        <f t="shared" si="1"/>
        <v>7.2879858657243819</v>
      </c>
      <c r="L10" s="9">
        <v>2264</v>
      </c>
      <c r="M10" s="9">
        <v>95</v>
      </c>
      <c r="N10" s="10">
        <f t="shared" si="2"/>
        <v>4.1961130742049466</v>
      </c>
      <c r="O10" s="9">
        <v>8</v>
      </c>
      <c r="P10" s="10">
        <f t="shared" si="3"/>
        <v>0.35335689045936397</v>
      </c>
    </row>
    <row r="11" spans="1:16" x14ac:dyDescent="0.25">
      <c r="A11" s="7">
        <v>9</v>
      </c>
      <c r="B11" s="7">
        <f>'[1]47'!B20</f>
        <v>350105</v>
      </c>
      <c r="C11" s="8" t="str">
        <f>'[1]9'!C17</f>
        <v>Kebonagung</v>
      </c>
      <c r="D11" s="7">
        <f>'[1]47'!D20</f>
        <v>35010200009</v>
      </c>
      <c r="E11" s="8" t="str">
        <f>'[1]9'!E17</f>
        <v>Kebonagung</v>
      </c>
      <c r="F11" s="9">
        <v>1142</v>
      </c>
      <c r="G11" s="9">
        <v>135</v>
      </c>
      <c r="H11" s="10">
        <f t="shared" si="0"/>
        <v>11.821366024518388</v>
      </c>
      <c r="I11" s="9">
        <v>1234</v>
      </c>
      <c r="J11" s="9">
        <v>65</v>
      </c>
      <c r="K11" s="10">
        <f t="shared" si="1"/>
        <v>5.2674230145867096</v>
      </c>
      <c r="L11" s="9">
        <v>1234</v>
      </c>
      <c r="M11" s="9">
        <v>90</v>
      </c>
      <c r="N11" s="10">
        <f t="shared" si="2"/>
        <v>7.2933549432739051</v>
      </c>
      <c r="O11" s="9">
        <v>7</v>
      </c>
      <c r="P11" s="10">
        <f t="shared" si="3"/>
        <v>0.5672609400324149</v>
      </c>
    </row>
    <row r="12" spans="1:16" x14ac:dyDescent="0.25">
      <c r="A12" s="7">
        <v>10</v>
      </c>
      <c r="B12" s="7"/>
      <c r="C12" s="8"/>
      <c r="D12" s="7">
        <f>'[1]47'!D21</f>
        <v>35010200010</v>
      </c>
      <c r="E12" s="8" t="str">
        <f>'[1]9'!E18</f>
        <v>Ketrowonojoyo</v>
      </c>
      <c r="F12" s="9">
        <v>884</v>
      </c>
      <c r="G12" s="9">
        <v>102</v>
      </c>
      <c r="H12" s="10">
        <f t="shared" si="0"/>
        <v>11.538461538461538</v>
      </c>
      <c r="I12" s="9">
        <v>959</v>
      </c>
      <c r="J12" s="9">
        <v>153</v>
      </c>
      <c r="K12" s="10">
        <f t="shared" si="1"/>
        <v>15.954118873826904</v>
      </c>
      <c r="L12" s="9">
        <v>959</v>
      </c>
      <c r="M12" s="9">
        <v>25</v>
      </c>
      <c r="N12" s="10">
        <f t="shared" si="2"/>
        <v>2.6068821689259645</v>
      </c>
      <c r="O12" s="9">
        <v>2</v>
      </c>
      <c r="P12" s="10">
        <f t="shared" si="3"/>
        <v>0.20855057351407716</v>
      </c>
    </row>
    <row r="13" spans="1:16" x14ac:dyDescent="0.25">
      <c r="A13" s="7">
        <v>11</v>
      </c>
      <c r="B13" s="7">
        <f>'[1]47'!B22</f>
        <v>350106</v>
      </c>
      <c r="C13" s="8" t="str">
        <f>'[1]9'!C19</f>
        <v>Arjosari</v>
      </c>
      <c r="D13" s="7">
        <f>'[1]47'!D22</f>
        <v>35010200011</v>
      </c>
      <c r="E13" s="8" t="str">
        <f>'[1]9'!E19</f>
        <v>Arjosari</v>
      </c>
      <c r="F13" s="9">
        <v>1428</v>
      </c>
      <c r="G13" s="9">
        <v>191</v>
      </c>
      <c r="H13" s="10">
        <f t="shared" si="0"/>
        <v>13.375350140056023</v>
      </c>
      <c r="I13" s="9">
        <v>1424</v>
      </c>
      <c r="J13" s="9">
        <v>266</v>
      </c>
      <c r="K13" s="10">
        <f t="shared" si="1"/>
        <v>18.679775280898877</v>
      </c>
      <c r="L13" s="9">
        <v>1424</v>
      </c>
      <c r="M13" s="9">
        <v>88</v>
      </c>
      <c r="N13" s="10">
        <f t="shared" si="2"/>
        <v>6.179775280898876</v>
      </c>
      <c r="O13" s="9">
        <v>4</v>
      </c>
      <c r="P13" s="10">
        <f t="shared" si="3"/>
        <v>0.2808988764044944</v>
      </c>
    </row>
    <row r="14" spans="1:16" x14ac:dyDescent="0.25">
      <c r="A14" s="7">
        <v>12</v>
      </c>
      <c r="B14" s="7"/>
      <c r="C14" s="8"/>
      <c r="D14" s="7">
        <f>'[1]47'!D23</f>
        <v>35010200012</v>
      </c>
      <c r="E14" s="8" t="str">
        <f>'[1]9'!E20</f>
        <v>Kedungbendo</v>
      </c>
      <c r="F14" s="9">
        <v>413</v>
      </c>
      <c r="G14" s="9">
        <v>57</v>
      </c>
      <c r="H14" s="10">
        <f t="shared" si="0"/>
        <v>13.801452784503631</v>
      </c>
      <c r="I14" s="9">
        <v>449</v>
      </c>
      <c r="J14" s="9">
        <v>81</v>
      </c>
      <c r="K14" s="10">
        <f t="shared" si="1"/>
        <v>18.040089086859687</v>
      </c>
      <c r="L14" s="9">
        <v>449</v>
      </c>
      <c r="M14" s="9">
        <v>20</v>
      </c>
      <c r="N14" s="10">
        <f t="shared" si="2"/>
        <v>4.4543429844097995</v>
      </c>
      <c r="O14" s="9">
        <v>2</v>
      </c>
      <c r="P14" s="10">
        <f t="shared" si="3"/>
        <v>0.44543429844097993</v>
      </c>
    </row>
    <row r="15" spans="1:16" x14ac:dyDescent="0.25">
      <c r="A15" s="7">
        <v>13</v>
      </c>
      <c r="B15" s="7">
        <f>'[1]47'!B24</f>
        <v>350107</v>
      </c>
      <c r="C15" s="8" t="str">
        <f>'[1]9'!C21</f>
        <v>Nawangan</v>
      </c>
      <c r="D15" s="7">
        <f>'[1]47'!D24</f>
        <v>35010200013</v>
      </c>
      <c r="E15" s="8" t="str">
        <f>'[1]9'!E21</f>
        <v>Nawangan</v>
      </c>
      <c r="F15" s="9">
        <v>1203</v>
      </c>
      <c r="G15" s="9">
        <v>169</v>
      </c>
      <c r="H15" s="10">
        <f t="shared" si="0"/>
        <v>14.04821280133001</v>
      </c>
      <c r="I15" s="9">
        <v>1293</v>
      </c>
      <c r="J15" s="9">
        <v>143</v>
      </c>
      <c r="K15" s="10">
        <f t="shared" si="1"/>
        <v>11.059551430781129</v>
      </c>
      <c r="L15" s="9">
        <v>1293</v>
      </c>
      <c r="M15" s="9">
        <v>61</v>
      </c>
      <c r="N15" s="10">
        <f t="shared" si="2"/>
        <v>4.7177107501933495</v>
      </c>
      <c r="O15" s="9">
        <v>1</v>
      </c>
      <c r="P15" s="10">
        <f t="shared" si="3"/>
        <v>7.7339520494972933E-2</v>
      </c>
    </row>
    <row r="16" spans="1:16" x14ac:dyDescent="0.25">
      <c r="A16" s="7">
        <v>14</v>
      </c>
      <c r="B16" s="7"/>
      <c r="C16" s="8"/>
      <c r="D16" s="7">
        <f>'[1]47'!D25</f>
        <v>35010200014</v>
      </c>
      <c r="E16" s="8" t="str">
        <f>'[1]9'!E22</f>
        <v>Pakis Baru</v>
      </c>
      <c r="F16" s="9">
        <v>965</v>
      </c>
      <c r="G16" s="9">
        <v>119</v>
      </c>
      <c r="H16" s="10">
        <f t="shared" si="0"/>
        <v>12.331606217616581</v>
      </c>
      <c r="I16" s="9">
        <v>1042</v>
      </c>
      <c r="J16" s="9">
        <v>158</v>
      </c>
      <c r="K16" s="10">
        <f t="shared" si="1"/>
        <v>15.163147792706333</v>
      </c>
      <c r="L16" s="9">
        <v>1042</v>
      </c>
      <c r="M16" s="9">
        <v>50</v>
      </c>
      <c r="N16" s="10">
        <f t="shared" si="2"/>
        <v>4.7984644913627639</v>
      </c>
      <c r="O16" s="9">
        <v>6</v>
      </c>
      <c r="P16" s="10">
        <f t="shared" si="3"/>
        <v>0.57581573896353166</v>
      </c>
    </row>
    <row r="17" spans="1:16" x14ac:dyDescent="0.25">
      <c r="A17" s="7">
        <v>15</v>
      </c>
      <c r="B17" s="7">
        <f>'[1]47'!B26</f>
        <v>350108</v>
      </c>
      <c r="C17" s="8" t="str">
        <f>'[1]9'!C23</f>
        <v>Bandar</v>
      </c>
      <c r="D17" s="7">
        <f>'[1]47'!D26</f>
        <v>35010200015</v>
      </c>
      <c r="E17" s="8" t="str">
        <f>'[1]9'!E23</f>
        <v>Bandar</v>
      </c>
      <c r="F17" s="9">
        <v>892</v>
      </c>
      <c r="G17" s="9">
        <v>121</v>
      </c>
      <c r="H17" s="10">
        <f t="shared" si="0"/>
        <v>13.565022421524663</v>
      </c>
      <c r="I17" s="9">
        <v>891</v>
      </c>
      <c r="J17" s="9">
        <v>109</v>
      </c>
      <c r="K17" s="10">
        <f t="shared" si="1"/>
        <v>12.233445566778901</v>
      </c>
      <c r="L17" s="9">
        <v>891</v>
      </c>
      <c r="M17" s="9">
        <v>45</v>
      </c>
      <c r="N17" s="10">
        <f t="shared" si="2"/>
        <v>5.0505050505050502</v>
      </c>
      <c r="O17" s="9">
        <v>4</v>
      </c>
      <c r="P17" s="10">
        <f t="shared" si="3"/>
        <v>0.44893378226711567</v>
      </c>
    </row>
    <row r="18" spans="1:16" x14ac:dyDescent="0.25">
      <c r="A18" s="7">
        <v>16</v>
      </c>
      <c r="B18" s="7"/>
      <c r="C18" s="8"/>
      <c r="D18" s="7">
        <f>'[1]47'!D27</f>
        <v>35010200016</v>
      </c>
      <c r="E18" s="8" t="str">
        <f>'[1]9'!E24</f>
        <v>Jeruk</v>
      </c>
      <c r="F18" s="9">
        <v>868</v>
      </c>
      <c r="G18" s="9">
        <v>113</v>
      </c>
      <c r="H18" s="10">
        <f t="shared" si="0"/>
        <v>13.018433179723502</v>
      </c>
      <c r="I18" s="9">
        <v>939</v>
      </c>
      <c r="J18" s="9">
        <v>158</v>
      </c>
      <c r="K18" s="10">
        <f t="shared" si="1"/>
        <v>16.826411075612356</v>
      </c>
      <c r="L18" s="9">
        <v>939</v>
      </c>
      <c r="M18" s="9">
        <v>30</v>
      </c>
      <c r="N18" s="10">
        <f t="shared" si="2"/>
        <v>3.1948881789137378</v>
      </c>
      <c r="O18" s="9">
        <v>2</v>
      </c>
      <c r="P18" s="10">
        <f t="shared" si="3"/>
        <v>0.21299254526091588</v>
      </c>
    </row>
    <row r="19" spans="1:16" x14ac:dyDescent="0.25">
      <c r="A19" s="7">
        <v>17</v>
      </c>
      <c r="B19" s="7">
        <f>'[1]47'!B28</f>
        <v>350109</v>
      </c>
      <c r="C19" s="8" t="str">
        <f>'[1]9'!C25</f>
        <v>Tegalombo</v>
      </c>
      <c r="D19" s="7">
        <f>'[1]47'!D28</f>
        <v>35010200017</v>
      </c>
      <c r="E19" s="8" t="str">
        <f>'[1]9'!E25</f>
        <v>Tegalombo</v>
      </c>
      <c r="F19" s="9">
        <v>1348</v>
      </c>
      <c r="G19" s="9">
        <v>146</v>
      </c>
      <c r="H19" s="10">
        <f t="shared" si="0"/>
        <v>10.83086053412463</v>
      </c>
      <c r="I19" s="9">
        <v>1295</v>
      </c>
      <c r="J19" s="9">
        <v>177</v>
      </c>
      <c r="K19" s="10">
        <f t="shared" si="1"/>
        <v>13.667953667953666</v>
      </c>
      <c r="L19" s="9">
        <v>1295</v>
      </c>
      <c r="M19" s="9">
        <v>43</v>
      </c>
      <c r="N19" s="10">
        <f t="shared" si="2"/>
        <v>3.3204633204633205</v>
      </c>
      <c r="O19" s="9">
        <v>8</v>
      </c>
      <c r="P19" s="10">
        <f t="shared" si="3"/>
        <v>0.61776061776061775</v>
      </c>
    </row>
    <row r="20" spans="1:16" x14ac:dyDescent="0.25">
      <c r="A20" s="7">
        <v>18</v>
      </c>
      <c r="B20" s="7"/>
      <c r="C20" s="16"/>
      <c r="D20" s="7">
        <f>'[1]47'!D29</f>
        <v>35010200018</v>
      </c>
      <c r="E20" s="8" t="str">
        <f>'[1]9'!E26</f>
        <v>Gemaharjo</v>
      </c>
      <c r="F20" s="9">
        <v>720</v>
      </c>
      <c r="G20" s="9">
        <v>79</v>
      </c>
      <c r="H20" s="10">
        <f t="shared" si="0"/>
        <v>10.972222222222221</v>
      </c>
      <c r="I20" s="9">
        <v>719</v>
      </c>
      <c r="J20" s="9">
        <v>164</v>
      </c>
      <c r="K20" s="10">
        <f t="shared" si="1"/>
        <v>22.809457579972182</v>
      </c>
      <c r="L20" s="9">
        <v>719</v>
      </c>
      <c r="M20" s="9">
        <v>13</v>
      </c>
      <c r="N20" s="10">
        <f t="shared" si="2"/>
        <v>1.8080667593880391</v>
      </c>
      <c r="O20" s="9">
        <v>1</v>
      </c>
      <c r="P20" s="10">
        <f t="shared" si="3"/>
        <v>0.13908205841446453</v>
      </c>
    </row>
    <row r="21" spans="1:16" x14ac:dyDescent="0.25">
      <c r="A21" s="7">
        <v>19</v>
      </c>
      <c r="B21" s="17">
        <v>350110</v>
      </c>
      <c r="C21" s="16" t="s">
        <v>16</v>
      </c>
      <c r="D21" s="7">
        <f>'[1]47'!D30</f>
        <v>35010200019</v>
      </c>
      <c r="E21" s="16" t="s">
        <v>16</v>
      </c>
      <c r="F21" s="9">
        <v>2763</v>
      </c>
      <c r="G21" s="9">
        <v>278</v>
      </c>
      <c r="H21" s="10">
        <f t="shared" si="0"/>
        <v>10.061527325370974</v>
      </c>
      <c r="I21" s="9">
        <v>2761</v>
      </c>
      <c r="J21" s="9">
        <v>439</v>
      </c>
      <c r="K21" s="10">
        <f t="shared" si="1"/>
        <v>15.900036218761318</v>
      </c>
      <c r="L21" s="9">
        <v>2761</v>
      </c>
      <c r="M21" s="9">
        <v>105</v>
      </c>
      <c r="N21" s="10">
        <f t="shared" si="2"/>
        <v>3.8029699384281059</v>
      </c>
      <c r="O21" s="9">
        <v>4</v>
      </c>
      <c r="P21" s="10">
        <f t="shared" si="3"/>
        <v>0.14487504527345166</v>
      </c>
    </row>
    <row r="22" spans="1:16" x14ac:dyDescent="0.25">
      <c r="A22" s="7">
        <v>20</v>
      </c>
      <c r="B22" s="17"/>
      <c r="C22" s="16"/>
      <c r="D22" s="7">
        <f>'[1]47'!D31</f>
        <v>35010200020</v>
      </c>
      <c r="E22" s="16" t="s">
        <v>19</v>
      </c>
      <c r="F22" s="9">
        <v>1364</v>
      </c>
      <c r="G22" s="9">
        <v>143</v>
      </c>
      <c r="H22" s="10">
        <f t="shared" si="0"/>
        <v>10.483870967741936</v>
      </c>
      <c r="I22" s="9">
        <v>1462</v>
      </c>
      <c r="J22" s="9">
        <v>135</v>
      </c>
      <c r="K22" s="10">
        <f t="shared" si="1"/>
        <v>9.2339261285909711</v>
      </c>
      <c r="L22" s="9">
        <v>1462</v>
      </c>
      <c r="M22" s="9">
        <v>57</v>
      </c>
      <c r="N22" s="10">
        <f t="shared" si="2"/>
        <v>3.8987688098495212</v>
      </c>
      <c r="O22" s="9">
        <v>6</v>
      </c>
      <c r="P22" s="10">
        <f t="shared" si="3"/>
        <v>0.41039671682626538</v>
      </c>
    </row>
    <row r="23" spans="1:16" x14ac:dyDescent="0.25">
      <c r="A23" s="7">
        <v>21</v>
      </c>
      <c r="B23" s="17">
        <v>350111</v>
      </c>
      <c r="C23" s="16" t="s">
        <v>17</v>
      </c>
      <c r="D23" s="7">
        <f>'[1]47'!D32</f>
        <v>35010200021</v>
      </c>
      <c r="E23" s="16" t="s">
        <v>17</v>
      </c>
      <c r="F23" s="9">
        <v>1488</v>
      </c>
      <c r="G23" s="9">
        <v>180</v>
      </c>
      <c r="H23" s="10">
        <f t="shared" si="0"/>
        <v>12.096774193548388</v>
      </c>
      <c r="I23" s="9">
        <v>1488</v>
      </c>
      <c r="J23" s="9">
        <v>241</v>
      </c>
      <c r="K23" s="10">
        <f t="shared" si="1"/>
        <v>16.196236559139784</v>
      </c>
      <c r="L23" s="9">
        <v>1488</v>
      </c>
      <c r="M23" s="9">
        <v>59</v>
      </c>
      <c r="N23" s="10">
        <f t="shared" si="2"/>
        <v>3.96505376344086</v>
      </c>
      <c r="O23" s="9">
        <v>4</v>
      </c>
      <c r="P23" s="10">
        <f t="shared" si="3"/>
        <v>0.26881720430107531</v>
      </c>
    </row>
    <row r="24" spans="1:16" x14ac:dyDescent="0.25">
      <c r="A24" s="7">
        <v>22</v>
      </c>
      <c r="B24" s="17"/>
      <c r="C24" s="16"/>
      <c r="D24" s="7">
        <f>'[1]47'!D33</f>
        <v>35010200022</v>
      </c>
      <c r="E24" s="16" t="s">
        <v>20</v>
      </c>
      <c r="F24" s="9">
        <v>628</v>
      </c>
      <c r="G24" s="9">
        <v>60</v>
      </c>
      <c r="H24" s="10">
        <f t="shared" si="0"/>
        <v>9.5541401273885356</v>
      </c>
      <c r="I24" s="9">
        <v>682</v>
      </c>
      <c r="J24" s="9">
        <v>84</v>
      </c>
      <c r="K24" s="10">
        <f t="shared" si="1"/>
        <v>12.316715542521994</v>
      </c>
      <c r="L24" s="9">
        <v>682</v>
      </c>
      <c r="M24" s="9">
        <v>27</v>
      </c>
      <c r="N24" s="10">
        <f t="shared" si="2"/>
        <v>3.9589442815249267</v>
      </c>
      <c r="O24" s="9">
        <v>6</v>
      </c>
      <c r="P24" s="10">
        <f t="shared" si="3"/>
        <v>0.87976539589442826</v>
      </c>
    </row>
    <row r="25" spans="1:16" x14ac:dyDescent="0.25">
      <c r="A25" s="7">
        <v>23</v>
      </c>
      <c r="B25" s="17">
        <v>350112</v>
      </c>
      <c r="C25" s="16" t="s">
        <v>18</v>
      </c>
      <c r="D25" s="7">
        <f>'[1]47'!D34</f>
        <v>35010200023</v>
      </c>
      <c r="E25" s="16" t="s">
        <v>18</v>
      </c>
      <c r="F25" s="9">
        <v>789</v>
      </c>
      <c r="G25" s="9">
        <v>98</v>
      </c>
      <c r="H25" s="10">
        <f t="shared" si="0"/>
        <v>12.420785804816223</v>
      </c>
      <c r="I25" s="9">
        <v>860</v>
      </c>
      <c r="J25" s="9">
        <v>90</v>
      </c>
      <c r="K25" s="10">
        <f t="shared" si="1"/>
        <v>10.465116279069768</v>
      </c>
      <c r="L25" s="9">
        <v>860</v>
      </c>
      <c r="M25" s="9">
        <v>44</v>
      </c>
      <c r="N25" s="10">
        <f t="shared" si="2"/>
        <v>5.1162790697674421</v>
      </c>
      <c r="O25" s="9">
        <v>8</v>
      </c>
      <c r="P25" s="10">
        <f t="shared" si="3"/>
        <v>0.93023255813953487</v>
      </c>
    </row>
    <row r="26" spans="1:16" x14ac:dyDescent="0.25">
      <c r="A26" s="7">
        <v>24</v>
      </c>
      <c r="B26" s="17"/>
      <c r="C26" s="8"/>
      <c r="D26" s="7">
        <f>'[1]47'!D35</f>
        <v>35010200024</v>
      </c>
      <c r="E26" s="16" t="s">
        <v>21</v>
      </c>
      <c r="F26" s="9">
        <v>630</v>
      </c>
      <c r="G26" s="9">
        <v>71</v>
      </c>
      <c r="H26" s="10">
        <f t="shared" si="0"/>
        <v>11.269841269841271</v>
      </c>
      <c r="I26" s="9">
        <v>682</v>
      </c>
      <c r="J26" s="9">
        <v>57</v>
      </c>
      <c r="K26" s="10">
        <f t="shared" si="1"/>
        <v>8.3577712609970671</v>
      </c>
      <c r="L26" s="9">
        <v>682</v>
      </c>
      <c r="M26" s="9">
        <v>32</v>
      </c>
      <c r="N26" s="10">
        <f t="shared" si="2"/>
        <v>4.6920821114369504</v>
      </c>
      <c r="O26" s="9">
        <v>2</v>
      </c>
      <c r="P26" s="10">
        <f t="shared" si="3"/>
        <v>0.2932551319648094</v>
      </c>
    </row>
    <row r="27" spans="1:16" x14ac:dyDescent="0.25">
      <c r="A27" s="11" t="s">
        <v>13</v>
      </c>
      <c r="B27" s="12"/>
      <c r="C27" s="12"/>
      <c r="D27" s="12"/>
      <c r="E27" s="13"/>
      <c r="F27" s="14">
        <f t="shared" ref="F27:G27" si="4">SUM(F3:F26)</f>
        <v>25356</v>
      </c>
      <c r="G27" s="14">
        <f t="shared" si="4"/>
        <v>2822</v>
      </c>
      <c r="H27" s="15">
        <f t="shared" si="0"/>
        <v>11.129515696482095</v>
      </c>
      <c r="I27" s="14">
        <f t="shared" ref="I27:J27" si="5">SUM(I3:I26)</f>
        <v>26162</v>
      </c>
      <c r="J27" s="14">
        <f t="shared" si="5"/>
        <v>3296</v>
      </c>
      <c r="K27" s="15">
        <f t="shared" si="1"/>
        <v>12.598425196850393</v>
      </c>
      <c r="L27" s="14">
        <f t="shared" ref="L27:M27" si="6">SUM(L3:L26)</f>
        <v>26162</v>
      </c>
      <c r="M27" s="14">
        <f t="shared" si="6"/>
        <v>1112</v>
      </c>
      <c r="N27" s="15">
        <f t="shared" si="2"/>
        <v>4.2504395688403029</v>
      </c>
      <c r="O27" s="14">
        <f>SUM(O3:O26)</f>
        <v>97</v>
      </c>
      <c r="P27" s="15">
        <f t="shared" si="3"/>
        <v>0.37076676095099764</v>
      </c>
    </row>
  </sheetData>
  <mergeCells count="13">
    <mergeCell ref="A27:E27"/>
    <mergeCell ref="G1:H1"/>
    <mergeCell ref="I1:I2"/>
    <mergeCell ref="J1:K1"/>
    <mergeCell ref="L1:L2"/>
    <mergeCell ref="M1:N1"/>
    <mergeCell ref="O1:P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2025-07-10T02:57:14Z</dcterms:created>
  <dcterms:modified xsi:type="dcterms:W3CDTF">2025-07-10T03:05:37Z</dcterms:modified>
</cp:coreProperties>
</file>