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7755F7A2-4A32-4874-855A-C79ACB6503F9}" xr6:coauthVersionLast="47" xr6:coauthVersionMax="47" xr10:uidLastSave="{020B0EAA-75C4-4BE2-829B-A38D689E61FF}"/>
  <bookViews>
    <workbookView xWindow="3855" yWindow="3855" windowWidth="21600" windowHeight="11205" xr2:uid="{5FD42D29-26D0-4694-942B-6FA5E50C8F6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AD28" i="1"/>
  <c r="T28" i="1"/>
  <c r="U28" i="1" s="1"/>
  <c r="R28" i="1"/>
  <c r="N28" i="1"/>
  <c r="L28" i="1"/>
  <c r="X28" i="1" s="1"/>
  <c r="J28" i="1"/>
  <c r="I28" i="1"/>
  <c r="G28" i="1"/>
  <c r="F28" i="1"/>
  <c r="Z27" i="1"/>
  <c r="AA27" i="1" s="1"/>
  <c r="Y27" i="1"/>
  <c r="X27" i="1"/>
  <c r="V27" i="1"/>
  <c r="U27" i="1"/>
  <c r="S27" i="1"/>
  <c r="P27" i="1"/>
  <c r="O27" i="1"/>
  <c r="M27" i="1"/>
  <c r="K27" i="1"/>
  <c r="AE27" i="1" s="1"/>
  <c r="H27" i="1"/>
  <c r="E21" i="1"/>
  <c r="D21" i="1"/>
  <c r="AE26" i="1"/>
  <c r="Z26" i="1"/>
  <c r="AA26" i="1" s="1"/>
  <c r="X26" i="1"/>
  <c r="Y26" i="1" s="1"/>
  <c r="V26" i="1"/>
  <c r="W26" i="1" s="1"/>
  <c r="U26" i="1"/>
  <c r="S26" i="1"/>
  <c r="P26" i="1"/>
  <c r="O26" i="1"/>
  <c r="M26" i="1"/>
  <c r="K26" i="1"/>
  <c r="H26" i="1"/>
  <c r="E20" i="1"/>
  <c r="D20" i="1"/>
  <c r="C20" i="1"/>
  <c r="B20" i="1"/>
  <c r="AE25" i="1"/>
  <c r="Z25" i="1"/>
  <c r="AA25" i="1" s="1"/>
  <c r="X25" i="1"/>
  <c r="AB25" i="1" s="1"/>
  <c r="AC25" i="1" s="1"/>
  <c r="V25" i="1"/>
  <c r="W25" i="1" s="1"/>
  <c r="U25" i="1"/>
  <c r="S25" i="1"/>
  <c r="P25" i="1"/>
  <c r="O25" i="1"/>
  <c r="M25" i="1"/>
  <c r="K25" i="1"/>
  <c r="H25" i="1"/>
  <c r="E19" i="1"/>
  <c r="D19" i="1"/>
  <c r="Z24" i="1"/>
  <c r="AA24" i="1" s="1"/>
  <c r="X24" i="1"/>
  <c r="AB24" i="1" s="1"/>
  <c r="AC24" i="1" s="1"/>
  <c r="V24" i="1"/>
  <c r="U24" i="1"/>
  <c r="S24" i="1"/>
  <c r="P24" i="1"/>
  <c r="O24" i="1"/>
  <c r="M24" i="1"/>
  <c r="K24" i="1"/>
  <c r="AE24" i="1" s="1"/>
  <c r="H24" i="1"/>
  <c r="E18" i="1"/>
  <c r="D18" i="1"/>
  <c r="C18" i="1"/>
  <c r="B18" i="1"/>
  <c r="Z23" i="1"/>
  <c r="AA23" i="1" s="1"/>
  <c r="X23" i="1"/>
  <c r="Y23" i="1" s="1"/>
  <c r="V23" i="1"/>
  <c r="U23" i="1"/>
  <c r="S23" i="1"/>
  <c r="P23" i="1"/>
  <c r="O23" i="1"/>
  <c r="M23" i="1"/>
  <c r="K23" i="1"/>
  <c r="AE23" i="1" s="1"/>
  <c r="H23" i="1"/>
  <c r="E17" i="1"/>
  <c r="D17" i="1"/>
  <c r="AE22" i="1"/>
  <c r="AB22" i="1"/>
  <c r="AC22" i="1" s="1"/>
  <c r="Z22" i="1"/>
  <c r="AA22" i="1" s="1"/>
  <c r="X22" i="1"/>
  <c r="Y22" i="1" s="1"/>
  <c r="V22" i="1"/>
  <c r="W22" i="1" s="1"/>
  <c r="U22" i="1"/>
  <c r="S22" i="1"/>
  <c r="P22" i="1"/>
  <c r="O22" i="1"/>
  <c r="M22" i="1"/>
  <c r="K22" i="1"/>
  <c r="H22" i="1"/>
  <c r="E16" i="1"/>
  <c r="D16" i="1"/>
  <c r="C16" i="1"/>
  <c r="B16" i="1"/>
  <c r="AE21" i="1"/>
  <c r="Z21" i="1"/>
  <c r="AA21" i="1" s="1"/>
  <c r="X21" i="1"/>
  <c r="Y21" i="1" s="1"/>
  <c r="V21" i="1"/>
  <c r="W21" i="1" s="1"/>
  <c r="U21" i="1"/>
  <c r="S21" i="1"/>
  <c r="P21" i="1"/>
  <c r="Q21" i="1" s="1"/>
  <c r="M21" i="1"/>
  <c r="K21" i="1"/>
  <c r="H21" i="1"/>
  <c r="E15" i="1"/>
  <c r="D15" i="1"/>
  <c r="Z20" i="1"/>
  <c r="AA20" i="1" s="1"/>
  <c r="X20" i="1"/>
  <c r="Y20" i="1" s="1"/>
  <c r="V20" i="1"/>
  <c r="U20" i="1"/>
  <c r="S20" i="1"/>
  <c r="Q20" i="1"/>
  <c r="P20" i="1"/>
  <c r="O20" i="1"/>
  <c r="M20" i="1"/>
  <c r="K20" i="1"/>
  <c r="AE20" i="1" s="1"/>
  <c r="H20" i="1"/>
  <c r="E14" i="1"/>
  <c r="D14" i="1"/>
  <c r="C14" i="1"/>
  <c r="B14" i="1"/>
  <c r="Z19" i="1"/>
  <c r="AA19" i="1" s="1"/>
  <c r="X19" i="1"/>
  <c r="Y19" i="1" s="1"/>
  <c r="V19" i="1"/>
  <c r="U19" i="1"/>
  <c r="S19" i="1"/>
  <c r="P19" i="1"/>
  <c r="O19" i="1"/>
  <c r="M19" i="1"/>
  <c r="K19" i="1"/>
  <c r="AE19" i="1" s="1"/>
  <c r="H19" i="1"/>
  <c r="E13" i="1"/>
  <c r="D13" i="1"/>
  <c r="AB18" i="1"/>
  <c r="Z18" i="1"/>
  <c r="AA18" i="1" s="1"/>
  <c r="X18" i="1"/>
  <c r="Y18" i="1" s="1"/>
  <c r="V18" i="1"/>
  <c r="U18" i="1"/>
  <c r="S18" i="1"/>
  <c r="P18" i="1"/>
  <c r="Q18" i="1" s="1"/>
  <c r="O18" i="1"/>
  <c r="M18" i="1"/>
  <c r="K18" i="1"/>
  <c r="AE18" i="1" s="1"/>
  <c r="H18" i="1"/>
  <c r="E12" i="1"/>
  <c r="D12" i="1"/>
  <c r="C12" i="1"/>
  <c r="B12" i="1"/>
  <c r="Z17" i="1"/>
  <c r="AA17" i="1" s="1"/>
  <c r="Y17" i="1"/>
  <c r="X17" i="1"/>
  <c r="V17" i="1"/>
  <c r="U17" i="1"/>
  <c r="S17" i="1"/>
  <c r="P17" i="1"/>
  <c r="O17" i="1"/>
  <c r="M17" i="1"/>
  <c r="K17" i="1"/>
  <c r="AE17" i="1" s="1"/>
  <c r="H17" i="1"/>
  <c r="E11" i="1"/>
  <c r="D11" i="1"/>
  <c r="AB16" i="1"/>
  <c r="Z16" i="1"/>
  <c r="AA16" i="1" s="1"/>
  <c r="X16" i="1"/>
  <c r="Y16" i="1" s="1"/>
  <c r="V16" i="1"/>
  <c r="U16" i="1"/>
  <c r="S16" i="1"/>
  <c r="P16" i="1"/>
  <c r="Q16" i="1" s="1"/>
  <c r="O16" i="1"/>
  <c r="M16" i="1"/>
  <c r="K16" i="1"/>
  <c r="AE16" i="1" s="1"/>
  <c r="H16" i="1"/>
  <c r="E10" i="1"/>
  <c r="D10" i="1"/>
  <c r="C10" i="1"/>
  <c r="B10" i="1"/>
  <c r="Z15" i="1"/>
  <c r="AA15" i="1" s="1"/>
  <c r="X15" i="1"/>
  <c r="Y15" i="1" s="1"/>
  <c r="V15" i="1"/>
  <c r="U15" i="1"/>
  <c r="S15" i="1"/>
  <c r="P15" i="1"/>
  <c r="O15" i="1"/>
  <c r="M15" i="1"/>
  <c r="K15" i="1"/>
  <c r="AE15" i="1" s="1"/>
  <c r="H15" i="1"/>
  <c r="E9" i="1"/>
  <c r="D9" i="1"/>
  <c r="AB14" i="1"/>
  <c r="AA14" i="1"/>
  <c r="Z14" i="1"/>
  <c r="X14" i="1"/>
  <c r="Y14" i="1" s="1"/>
  <c r="V14" i="1"/>
  <c r="U14" i="1"/>
  <c r="S14" i="1"/>
  <c r="P14" i="1"/>
  <c r="Q14" i="1" s="1"/>
  <c r="O14" i="1"/>
  <c r="M14" i="1"/>
  <c r="K14" i="1"/>
  <c r="AE14" i="1" s="1"/>
  <c r="H14" i="1"/>
  <c r="E8" i="1"/>
  <c r="D8" i="1"/>
  <c r="C8" i="1"/>
  <c r="B8" i="1"/>
  <c r="AE13" i="1"/>
  <c r="Z13" i="1"/>
  <c r="AA13" i="1" s="1"/>
  <c r="X13" i="1"/>
  <c r="AB13" i="1" s="1"/>
  <c r="AC13" i="1" s="1"/>
  <c r="V13" i="1"/>
  <c r="U13" i="1"/>
  <c r="S13" i="1"/>
  <c r="P13" i="1"/>
  <c r="O13" i="1"/>
  <c r="M13" i="1"/>
  <c r="K13" i="1"/>
  <c r="H13" i="1"/>
  <c r="E7" i="1"/>
  <c r="D7" i="1"/>
  <c r="AB12" i="1"/>
  <c r="AA12" i="1"/>
  <c r="Z12" i="1"/>
  <c r="X12" i="1"/>
  <c r="Y12" i="1" s="1"/>
  <c r="V12" i="1"/>
  <c r="U12" i="1"/>
  <c r="S12" i="1"/>
  <c r="P12" i="1"/>
  <c r="Q12" i="1" s="1"/>
  <c r="O12" i="1"/>
  <c r="M12" i="1"/>
  <c r="K12" i="1"/>
  <c r="AE12" i="1" s="1"/>
  <c r="H12" i="1"/>
  <c r="E6" i="1"/>
  <c r="D6" i="1"/>
  <c r="C6" i="1"/>
  <c r="B6" i="1"/>
  <c r="AE11" i="1"/>
  <c r="Z11" i="1"/>
  <c r="AA11" i="1" s="1"/>
  <c r="X11" i="1"/>
  <c r="Y11" i="1" s="1"/>
  <c r="V11" i="1"/>
  <c r="W11" i="1" s="1"/>
  <c r="U11" i="1"/>
  <c r="S11" i="1"/>
  <c r="P11" i="1"/>
  <c r="O11" i="1"/>
  <c r="M11" i="1"/>
  <c r="K11" i="1"/>
  <c r="H11" i="1"/>
  <c r="E5" i="1"/>
  <c r="D5" i="1"/>
  <c r="Z10" i="1"/>
  <c r="AB10" i="1" s="1"/>
  <c r="X10" i="1"/>
  <c r="Y10" i="1" s="1"/>
  <c r="V10" i="1"/>
  <c r="U10" i="1"/>
  <c r="S10" i="1"/>
  <c r="P10" i="1"/>
  <c r="Q10" i="1" s="1"/>
  <c r="O10" i="1"/>
  <c r="M10" i="1"/>
  <c r="K10" i="1"/>
  <c r="AE10" i="1" s="1"/>
  <c r="H10" i="1"/>
  <c r="E4" i="1"/>
  <c r="D4" i="1"/>
  <c r="C4" i="1"/>
  <c r="B4" i="1"/>
  <c r="Z9" i="1"/>
  <c r="AA9" i="1" s="1"/>
  <c r="X9" i="1"/>
  <c r="AB9" i="1" s="1"/>
  <c r="AC9" i="1" s="1"/>
  <c r="V9" i="1"/>
  <c r="U9" i="1"/>
  <c r="S9" i="1"/>
  <c r="P9" i="1"/>
  <c r="Q9" i="1" s="1"/>
  <c r="O9" i="1"/>
  <c r="K9" i="1"/>
  <c r="AE9" i="1" s="1"/>
  <c r="H9" i="1"/>
  <c r="Z8" i="1"/>
  <c r="AA8" i="1" s="1"/>
  <c r="X8" i="1"/>
  <c r="Y8" i="1" s="1"/>
  <c r="V8" i="1"/>
  <c r="U8" i="1"/>
  <c r="S8" i="1"/>
  <c r="P8" i="1"/>
  <c r="Q8" i="1" s="1"/>
  <c r="M8" i="1"/>
  <c r="K8" i="1"/>
  <c r="AE8" i="1" s="1"/>
  <c r="H8" i="1"/>
  <c r="Z7" i="1"/>
  <c r="AA7" i="1" s="1"/>
  <c r="X7" i="1"/>
  <c r="Y7" i="1" s="1"/>
  <c r="V7" i="1"/>
  <c r="U7" i="1"/>
  <c r="S7" i="1"/>
  <c r="P7" i="1"/>
  <c r="O7" i="1"/>
  <c r="M7" i="1"/>
  <c r="K7" i="1"/>
  <c r="AE7" i="1" s="1"/>
  <c r="H7" i="1"/>
  <c r="Z6" i="1"/>
  <c r="AA6" i="1" s="1"/>
  <c r="Y6" i="1"/>
  <c r="X6" i="1"/>
  <c r="V6" i="1"/>
  <c r="U6" i="1"/>
  <c r="S6" i="1"/>
  <c r="P6" i="1"/>
  <c r="M6" i="1"/>
  <c r="K6" i="1"/>
  <c r="AE6" i="1" s="1"/>
  <c r="H6" i="1"/>
  <c r="Z5" i="1"/>
  <c r="AA5" i="1" s="1"/>
  <c r="X5" i="1"/>
  <c r="AB5" i="1" s="1"/>
  <c r="V5" i="1"/>
  <c r="U5" i="1"/>
  <c r="S5" i="1"/>
  <c r="P5" i="1"/>
  <c r="Q5" i="1" s="1"/>
  <c r="O5" i="1"/>
  <c r="M5" i="1"/>
  <c r="K5" i="1"/>
  <c r="AE5" i="1" s="1"/>
  <c r="H5" i="1"/>
  <c r="Z4" i="1"/>
  <c r="AA4" i="1" s="1"/>
  <c r="X4" i="1"/>
  <c r="Y4" i="1" s="1"/>
  <c r="V4" i="1"/>
  <c r="U4" i="1"/>
  <c r="S4" i="1"/>
  <c r="P4" i="1"/>
  <c r="O4" i="1"/>
  <c r="M4" i="1"/>
  <c r="K4" i="1"/>
  <c r="H4" i="1"/>
  <c r="H28" i="1" l="1"/>
  <c r="Q7" i="1"/>
  <c r="Q13" i="1"/>
  <c r="Q15" i="1"/>
  <c r="Q24" i="1"/>
  <c r="K28" i="1"/>
  <c r="W8" i="1"/>
  <c r="AA10" i="1"/>
  <c r="Q11" i="1"/>
  <c r="Y13" i="1"/>
  <c r="AB19" i="1"/>
  <c r="AC19" i="1" s="1"/>
  <c r="Q22" i="1"/>
  <c r="Q26" i="1"/>
  <c r="M28" i="1"/>
  <c r="Y5" i="1"/>
  <c r="W6" i="1"/>
  <c r="AB15" i="1"/>
  <c r="AC15" i="1" s="1"/>
  <c r="W17" i="1"/>
  <c r="AB17" i="1"/>
  <c r="AC17" i="1" s="1"/>
  <c r="W19" i="1"/>
  <c r="Y25" i="1"/>
  <c r="W27" i="1"/>
  <c r="O28" i="1"/>
  <c r="AE4" i="1"/>
  <c r="Q6" i="1"/>
  <c r="AB6" i="1"/>
  <c r="AC6" i="1" s="1"/>
  <c r="W7" i="1"/>
  <c r="AB11" i="1"/>
  <c r="AC11" i="1" s="1"/>
  <c r="W13" i="1"/>
  <c r="W15" i="1"/>
  <c r="Q17" i="1"/>
  <c r="Q19" i="1"/>
  <c r="AB20" i="1"/>
  <c r="W23" i="1"/>
  <c r="W24" i="1"/>
  <c r="AB26" i="1"/>
  <c r="AC26" i="1" s="1"/>
  <c r="AB27" i="1"/>
  <c r="AC27" i="1" s="1"/>
  <c r="S28" i="1"/>
  <c r="Y28" i="1"/>
  <c r="W5" i="1"/>
  <c r="AC5" i="1"/>
  <c r="W12" i="1"/>
  <c r="AC12" i="1"/>
  <c r="W16" i="1"/>
  <c r="AC16" i="1"/>
  <c r="W20" i="1"/>
  <c r="AC20" i="1"/>
  <c r="Q25" i="1"/>
  <c r="Y9" i="1"/>
  <c r="Y24" i="1"/>
  <c r="Q27" i="1"/>
  <c r="W4" i="1"/>
  <c r="V28" i="1"/>
  <c r="AB4" i="1"/>
  <c r="AC4" i="1" s="1"/>
  <c r="W10" i="1"/>
  <c r="AC10" i="1"/>
  <c r="W14" i="1"/>
  <c r="AC14" i="1"/>
  <c r="W18" i="1"/>
  <c r="AC18" i="1"/>
  <c r="AB21" i="1"/>
  <c r="AC21" i="1" s="1"/>
  <c r="P28" i="1"/>
  <c r="Q28" i="1" s="1"/>
  <c r="Q4" i="1"/>
  <c r="W9" i="1"/>
  <c r="Q23" i="1"/>
  <c r="AB23" i="1"/>
  <c r="AC23" i="1" s="1"/>
  <c r="AE28" i="1"/>
  <c r="AB7" i="1"/>
  <c r="AC7" i="1" s="1"/>
  <c r="AB8" i="1"/>
  <c r="AC8" i="1" s="1"/>
  <c r="Z28" i="1"/>
  <c r="AA28" i="1" s="1"/>
  <c r="W28" i="1" l="1"/>
  <c r="AB28" i="1"/>
  <c r="AC28" i="1" s="1"/>
</calcChain>
</file>

<file path=xl/sharedStrings.xml><?xml version="1.0" encoding="utf-8"?>
<sst xmlns="http://schemas.openxmlformats.org/spreadsheetml/2006/main" count="56" uniqueCount="26">
  <si>
    <t>NO</t>
  </si>
  <si>
    <t>KECAMATAN</t>
  </si>
  <si>
    <t>PUSKESMAS DAN FASYANKES LAINNYA</t>
  </si>
  <si>
    <t>JUMLAH KASUS TUBERKULOSIS PARU TERKONFIRMASI BAKTERIOLOGIS YANG DIOBATI DAN DILAPORKAN*)</t>
  </si>
  <si>
    <t>JUMLAH SEMUA KASUS TUBERKULOSIS YANG DIOBATI DAN DILAPORKAN*)</t>
  </si>
  <si>
    <r>
      <t>ANGKA KESEMBUHAN (</t>
    </r>
    <r>
      <rPr>
        <b/>
        <i/>
        <sz val="9"/>
        <color theme="1"/>
        <rFont val="Arial"/>
        <family val="2"/>
      </rPr>
      <t>CURE RATE</t>
    </r>
    <r>
      <rPr>
        <b/>
        <sz val="9"/>
        <color theme="1"/>
        <rFont val="Arial"/>
        <family val="2"/>
      </rPr>
      <t>) TUBERKULOSIS PARU TERKONFIRMASI BAKTERIOLOGIS</t>
    </r>
  </si>
  <si>
    <r>
      <t xml:space="preserve">ANGKA PENGOBATAN LENGKAP 
</t>
    </r>
    <r>
      <rPr>
        <b/>
        <i/>
        <sz val="9"/>
        <color theme="1"/>
        <rFont val="Arial"/>
        <family val="2"/>
      </rPr>
      <t>(COMPLETE RATE) SEMUA KASUS TUBERKULOSIS</t>
    </r>
  </si>
  <si>
    <r>
      <t xml:space="preserve">ANGKA KEBERHASILAN PENGOBATAN </t>
    </r>
    <r>
      <rPr>
        <b/>
        <i/>
        <sz val="9"/>
        <color theme="1"/>
        <rFont val="Arial"/>
        <family val="2"/>
      </rPr>
      <t xml:space="preserve">(SUCCESS RATE/SR) </t>
    </r>
    <r>
      <rPr>
        <b/>
        <sz val="9"/>
        <color theme="1"/>
        <rFont val="Arial"/>
        <family val="2"/>
      </rPr>
      <t>SEMUA KASUS TUBERKULOSIS</t>
    </r>
  </si>
  <si>
    <t>JUMLAH KEMATIAN SELAMA PENGOBATAN TUBERKULOSIS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</si>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</sst>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7" fontId="4" fillId="0" borderId="1" xfId="0" applyNumberFormat="1" applyFont="1" applyBorder="1" applyAlignment="1">
      <alignment horizontal="right" vertical="center"/>
    </xf>
    <xf numFmtId="37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AB9C-053D-40E5-9FCF-F2A64E2FBBE5}">
  <dimension ref="A1:AE28"/>
  <sheetViews>
    <sheetView tabSelected="1" topLeftCell="A12" zoomScale="98" workbookViewId="0">
      <selection activeCell="E33" sqref="E33"/>
    </sheetView>
  </sheetViews>
  <sheetFormatPr defaultRowHeight="15" x14ac:dyDescent="0.25"/>
  <cols>
    <col min="2" max="2" width="13.140625" customWidth="1"/>
    <col min="3" max="3" width="14.140625" customWidth="1"/>
    <col min="4" max="4" width="17.28515625" customWidth="1"/>
    <col min="5" max="5" width="20.42578125" customWidth="1"/>
  </cols>
  <sheetData>
    <row r="1" spans="1:31" ht="66" customHeight="1" x14ac:dyDescent="0.25">
      <c r="A1" s="20" t="s">
        <v>0</v>
      </c>
      <c r="B1" s="21" t="s">
        <v>18</v>
      </c>
      <c r="C1" s="20" t="s">
        <v>1</v>
      </c>
      <c r="D1" s="21" t="s">
        <v>19</v>
      </c>
      <c r="E1" s="18" t="s">
        <v>2</v>
      </c>
      <c r="F1" s="18" t="s">
        <v>3</v>
      </c>
      <c r="G1" s="19"/>
      <c r="H1" s="19"/>
      <c r="I1" s="18" t="s">
        <v>4</v>
      </c>
      <c r="J1" s="19"/>
      <c r="K1" s="19"/>
      <c r="L1" s="18" t="s">
        <v>5</v>
      </c>
      <c r="M1" s="19"/>
      <c r="N1" s="19"/>
      <c r="O1" s="19"/>
      <c r="P1" s="19"/>
      <c r="Q1" s="19"/>
      <c r="R1" s="18" t="s">
        <v>6</v>
      </c>
      <c r="S1" s="19"/>
      <c r="T1" s="19"/>
      <c r="U1" s="19"/>
      <c r="V1" s="19"/>
      <c r="W1" s="19"/>
      <c r="X1" s="18" t="s">
        <v>7</v>
      </c>
      <c r="Y1" s="19"/>
      <c r="Z1" s="19"/>
      <c r="AA1" s="19"/>
      <c r="AB1" s="19"/>
      <c r="AC1" s="19"/>
      <c r="AD1" s="18" t="s">
        <v>8</v>
      </c>
      <c r="AE1" s="19"/>
    </row>
    <row r="2" spans="1:31" ht="24.75" customHeight="1" x14ac:dyDescent="0.25">
      <c r="A2" s="19"/>
      <c r="B2" s="21"/>
      <c r="C2" s="19"/>
      <c r="D2" s="21"/>
      <c r="E2" s="19"/>
      <c r="F2" s="19"/>
      <c r="G2" s="19"/>
      <c r="H2" s="19"/>
      <c r="I2" s="19"/>
      <c r="J2" s="19"/>
      <c r="K2" s="19"/>
      <c r="L2" s="20" t="s">
        <v>9</v>
      </c>
      <c r="M2" s="19"/>
      <c r="N2" s="20" t="s">
        <v>10</v>
      </c>
      <c r="O2" s="19"/>
      <c r="P2" s="18" t="s">
        <v>11</v>
      </c>
      <c r="Q2" s="19"/>
      <c r="R2" s="20" t="s">
        <v>9</v>
      </c>
      <c r="S2" s="19"/>
      <c r="T2" s="20" t="s">
        <v>10</v>
      </c>
      <c r="U2" s="19"/>
      <c r="V2" s="18" t="s">
        <v>11</v>
      </c>
      <c r="W2" s="19"/>
      <c r="X2" s="20" t="s">
        <v>9</v>
      </c>
      <c r="Y2" s="19"/>
      <c r="Z2" s="20" t="s">
        <v>10</v>
      </c>
      <c r="AA2" s="19"/>
      <c r="AB2" s="18" t="s">
        <v>11</v>
      </c>
      <c r="AC2" s="19"/>
      <c r="AD2" s="19"/>
      <c r="AE2" s="19"/>
    </row>
    <row r="3" spans="1:31" x14ac:dyDescent="0.25">
      <c r="A3" s="19"/>
      <c r="B3" s="21"/>
      <c r="C3" s="19"/>
      <c r="D3" s="21"/>
      <c r="E3" s="19"/>
      <c r="F3" s="1" t="s">
        <v>12</v>
      </c>
      <c r="G3" s="1" t="s">
        <v>13</v>
      </c>
      <c r="H3" s="1" t="s">
        <v>14</v>
      </c>
      <c r="I3" s="1" t="s">
        <v>12</v>
      </c>
      <c r="J3" s="1" t="s">
        <v>13</v>
      </c>
      <c r="K3" s="1" t="s">
        <v>14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1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1" t="s">
        <v>16</v>
      </c>
      <c r="X3" s="2" t="s">
        <v>15</v>
      </c>
      <c r="Y3" s="2" t="s">
        <v>16</v>
      </c>
      <c r="Z3" s="2" t="s">
        <v>15</v>
      </c>
      <c r="AA3" s="2" t="s">
        <v>16</v>
      </c>
      <c r="AB3" s="2" t="s">
        <v>15</v>
      </c>
      <c r="AC3" s="2" t="s">
        <v>16</v>
      </c>
      <c r="AD3" s="2" t="s">
        <v>15</v>
      </c>
      <c r="AE3" s="2" t="s">
        <v>16</v>
      </c>
    </row>
    <row r="4" spans="1:31" x14ac:dyDescent="0.25">
      <c r="A4" s="3">
        <v>1</v>
      </c>
      <c r="B4" s="3">
        <f>'[1]56'!B12</f>
        <v>350101</v>
      </c>
      <c r="C4" s="4" t="str">
        <f>'[1]9'!C9</f>
        <v>Donorojo</v>
      </c>
      <c r="D4" s="3">
        <f>'[1]56'!D12</f>
        <v>35010200001</v>
      </c>
      <c r="E4" s="4" t="str">
        <f>'[1]9'!E9</f>
        <v>Donorojo</v>
      </c>
      <c r="F4" s="5">
        <v>5</v>
      </c>
      <c r="G4" s="5">
        <v>4</v>
      </c>
      <c r="H4" s="6">
        <f t="shared" ref="H4:H27" si="0">SUM(F4,G4)</f>
        <v>9</v>
      </c>
      <c r="I4" s="5">
        <v>7</v>
      </c>
      <c r="J4" s="5">
        <v>7</v>
      </c>
      <c r="K4" s="6">
        <f t="shared" ref="K4:K27" si="1">SUM(I4,J4)</f>
        <v>14</v>
      </c>
      <c r="L4" s="5">
        <v>4</v>
      </c>
      <c r="M4" s="7">
        <f t="shared" ref="M4:M8" si="2">L4/F4*100</f>
        <v>80</v>
      </c>
      <c r="N4" s="5">
        <v>4</v>
      </c>
      <c r="O4" s="7">
        <f t="shared" ref="O4:O5" si="3">N4/G4*100</f>
        <v>100</v>
      </c>
      <c r="P4" s="6">
        <f t="shared" ref="P4:P27" si="4">L4+N4</f>
        <v>8</v>
      </c>
      <c r="Q4" s="7">
        <f t="shared" ref="Q4:Q28" si="5">P4/H4*100</f>
        <v>88.888888888888886</v>
      </c>
      <c r="R4" s="5">
        <v>2</v>
      </c>
      <c r="S4" s="7">
        <f t="shared" ref="S4:S28" si="6">R4/I4*100</f>
        <v>28.571428571428569</v>
      </c>
      <c r="T4" s="5">
        <v>2</v>
      </c>
      <c r="U4" s="7">
        <f t="shared" ref="U4:U28" si="7">T4/J4*100</f>
        <v>28.571428571428569</v>
      </c>
      <c r="V4" s="6">
        <f t="shared" ref="V4:V27" si="8">R4+T4</f>
        <v>4</v>
      </c>
      <c r="W4" s="7">
        <f t="shared" ref="W4:W28" si="9">V4/K4*100</f>
        <v>28.571428571428569</v>
      </c>
      <c r="X4" s="8">
        <f t="shared" ref="X4:X28" si="10">L4+R4</f>
        <v>6</v>
      </c>
      <c r="Y4" s="7">
        <f t="shared" ref="Y4:Y28" si="11">X4/I4*100</f>
        <v>85.714285714285708</v>
      </c>
      <c r="Z4" s="8">
        <f t="shared" ref="Z4:Z28" si="12">N4+T4</f>
        <v>6</v>
      </c>
      <c r="AA4" s="7">
        <f t="shared" ref="AA4:AA28" si="13">Z4/J4*100</f>
        <v>85.714285714285708</v>
      </c>
      <c r="AB4" s="8">
        <f t="shared" ref="AB4:AB28" si="14">X4+Z4</f>
        <v>12</v>
      </c>
      <c r="AC4" s="7">
        <f t="shared" ref="AC4:AC28" si="15">AB4/K4*100</f>
        <v>85.714285714285708</v>
      </c>
      <c r="AD4" s="5">
        <v>0</v>
      </c>
      <c r="AE4" s="9">
        <f t="shared" ref="AE4:AE28" si="16">AD4/K4*100</f>
        <v>0</v>
      </c>
    </row>
    <row r="5" spans="1:31" x14ac:dyDescent="0.25">
      <c r="A5" s="3">
        <v>2</v>
      </c>
      <c r="B5" s="3"/>
      <c r="C5" s="4"/>
      <c r="D5" s="3">
        <f>'[1]56'!D13</f>
        <v>35010200002</v>
      </c>
      <c r="E5" s="4" t="str">
        <f>'[1]9'!E10</f>
        <v>Kalak</v>
      </c>
      <c r="F5" s="5">
        <v>7</v>
      </c>
      <c r="G5" s="5">
        <v>2</v>
      </c>
      <c r="H5" s="6">
        <f t="shared" si="0"/>
        <v>9</v>
      </c>
      <c r="I5" s="5">
        <v>7</v>
      </c>
      <c r="J5" s="5">
        <v>10</v>
      </c>
      <c r="K5" s="6">
        <f t="shared" si="1"/>
        <v>17</v>
      </c>
      <c r="L5" s="5">
        <v>7</v>
      </c>
      <c r="M5" s="7">
        <f t="shared" si="2"/>
        <v>100</v>
      </c>
      <c r="N5" s="5">
        <v>2</v>
      </c>
      <c r="O5" s="7">
        <f t="shared" si="3"/>
        <v>100</v>
      </c>
      <c r="P5" s="6">
        <f t="shared" si="4"/>
        <v>9</v>
      </c>
      <c r="Q5" s="7">
        <f t="shared" si="5"/>
        <v>100</v>
      </c>
      <c r="R5" s="5">
        <v>0</v>
      </c>
      <c r="S5" s="7">
        <f t="shared" si="6"/>
        <v>0</v>
      </c>
      <c r="T5" s="5">
        <v>4</v>
      </c>
      <c r="U5" s="7">
        <f t="shared" si="7"/>
        <v>40</v>
      </c>
      <c r="V5" s="6">
        <f t="shared" si="8"/>
        <v>4</v>
      </c>
      <c r="W5" s="7">
        <f t="shared" si="9"/>
        <v>23.52941176470588</v>
      </c>
      <c r="X5" s="8">
        <f t="shared" si="10"/>
        <v>7</v>
      </c>
      <c r="Y5" s="7">
        <f t="shared" si="11"/>
        <v>100</v>
      </c>
      <c r="Z5" s="8">
        <f t="shared" si="12"/>
        <v>6</v>
      </c>
      <c r="AA5" s="7">
        <f t="shared" si="13"/>
        <v>60</v>
      </c>
      <c r="AB5" s="8">
        <f t="shared" si="14"/>
        <v>13</v>
      </c>
      <c r="AC5" s="7">
        <f t="shared" si="15"/>
        <v>76.470588235294116</v>
      </c>
      <c r="AD5" s="5">
        <v>0</v>
      </c>
      <c r="AE5" s="9">
        <f t="shared" si="16"/>
        <v>0</v>
      </c>
    </row>
    <row r="6" spans="1:31" x14ac:dyDescent="0.25">
      <c r="A6" s="3">
        <v>3</v>
      </c>
      <c r="B6" s="3">
        <f>'[1]56'!B14</f>
        <v>350102</v>
      </c>
      <c r="C6" s="4" t="str">
        <f>'[1]9'!C11</f>
        <v>Punung</v>
      </c>
      <c r="D6" s="3">
        <f>'[1]56'!D14</f>
        <v>35010200003</v>
      </c>
      <c r="E6" s="4" t="str">
        <f>'[1]9'!E11</f>
        <v>Punung</v>
      </c>
      <c r="F6" s="5">
        <v>4</v>
      </c>
      <c r="G6" s="5">
        <v>0</v>
      </c>
      <c r="H6" s="6">
        <f t="shared" si="0"/>
        <v>4</v>
      </c>
      <c r="I6" s="5">
        <v>12</v>
      </c>
      <c r="J6" s="5">
        <v>7</v>
      </c>
      <c r="K6" s="6">
        <f t="shared" si="1"/>
        <v>19</v>
      </c>
      <c r="L6" s="5">
        <v>1</v>
      </c>
      <c r="M6" s="7">
        <f t="shared" si="2"/>
        <v>25</v>
      </c>
      <c r="N6" s="5">
        <v>0</v>
      </c>
      <c r="O6" s="7">
        <v>0</v>
      </c>
      <c r="P6" s="6">
        <f t="shared" si="4"/>
        <v>1</v>
      </c>
      <c r="Q6" s="7">
        <f t="shared" si="5"/>
        <v>25</v>
      </c>
      <c r="R6" s="5">
        <v>9</v>
      </c>
      <c r="S6" s="7">
        <f t="shared" si="6"/>
        <v>75</v>
      </c>
      <c r="T6" s="5">
        <v>7</v>
      </c>
      <c r="U6" s="7">
        <f t="shared" si="7"/>
        <v>100</v>
      </c>
      <c r="V6" s="6">
        <f t="shared" si="8"/>
        <v>16</v>
      </c>
      <c r="W6" s="7">
        <f t="shared" si="9"/>
        <v>84.210526315789465</v>
      </c>
      <c r="X6" s="8">
        <f t="shared" si="10"/>
        <v>10</v>
      </c>
      <c r="Y6" s="7">
        <f t="shared" si="11"/>
        <v>83.333333333333343</v>
      </c>
      <c r="Z6" s="8">
        <f t="shared" si="12"/>
        <v>7</v>
      </c>
      <c r="AA6" s="7">
        <f t="shared" si="13"/>
        <v>100</v>
      </c>
      <c r="AB6" s="8">
        <f t="shared" si="14"/>
        <v>17</v>
      </c>
      <c r="AC6" s="7">
        <f t="shared" si="15"/>
        <v>89.473684210526315</v>
      </c>
      <c r="AD6" s="5">
        <v>0</v>
      </c>
      <c r="AE6" s="9">
        <f t="shared" si="16"/>
        <v>0</v>
      </c>
    </row>
    <row r="7" spans="1:31" x14ac:dyDescent="0.25">
      <c r="A7" s="3">
        <v>4</v>
      </c>
      <c r="B7" s="3"/>
      <c r="C7" s="4"/>
      <c r="D7" s="3">
        <f>'[1]56'!D15</f>
        <v>35010200004</v>
      </c>
      <c r="E7" s="4" t="str">
        <f>'[1]9'!E12</f>
        <v>Gondosari</v>
      </c>
      <c r="F7" s="5">
        <v>2</v>
      </c>
      <c r="G7" s="5">
        <v>2</v>
      </c>
      <c r="H7" s="6">
        <f t="shared" si="0"/>
        <v>4</v>
      </c>
      <c r="I7" s="5">
        <v>7</v>
      </c>
      <c r="J7" s="5">
        <v>5</v>
      </c>
      <c r="K7" s="6">
        <f t="shared" si="1"/>
        <v>12</v>
      </c>
      <c r="L7" s="5">
        <v>0</v>
      </c>
      <c r="M7" s="7">
        <f t="shared" si="2"/>
        <v>0</v>
      </c>
      <c r="N7" s="5">
        <v>0</v>
      </c>
      <c r="O7" s="7">
        <f>N7/G7*100</f>
        <v>0</v>
      </c>
      <c r="P7" s="6">
        <f t="shared" si="4"/>
        <v>0</v>
      </c>
      <c r="Q7" s="7">
        <f t="shared" si="5"/>
        <v>0</v>
      </c>
      <c r="R7" s="5">
        <v>7</v>
      </c>
      <c r="S7" s="7">
        <f t="shared" si="6"/>
        <v>100</v>
      </c>
      <c r="T7" s="5">
        <v>5</v>
      </c>
      <c r="U7" s="7">
        <f t="shared" si="7"/>
        <v>100</v>
      </c>
      <c r="V7" s="6">
        <f t="shared" si="8"/>
        <v>12</v>
      </c>
      <c r="W7" s="7">
        <f t="shared" si="9"/>
        <v>100</v>
      </c>
      <c r="X7" s="8">
        <f t="shared" si="10"/>
        <v>7</v>
      </c>
      <c r="Y7" s="7">
        <f t="shared" si="11"/>
        <v>100</v>
      </c>
      <c r="Z7" s="8">
        <f t="shared" si="12"/>
        <v>5</v>
      </c>
      <c r="AA7" s="7">
        <f t="shared" si="13"/>
        <v>100</v>
      </c>
      <c r="AB7" s="8">
        <f t="shared" si="14"/>
        <v>12</v>
      </c>
      <c r="AC7" s="7">
        <f t="shared" si="15"/>
        <v>100</v>
      </c>
      <c r="AD7" s="5">
        <v>0</v>
      </c>
      <c r="AE7" s="9">
        <f t="shared" si="16"/>
        <v>0</v>
      </c>
    </row>
    <row r="8" spans="1:31" x14ac:dyDescent="0.25">
      <c r="A8" s="3">
        <v>5</v>
      </c>
      <c r="B8" s="3">
        <f>'[1]56'!B16</f>
        <v>350103</v>
      </c>
      <c r="C8" s="4" t="str">
        <f>'[1]9'!C13</f>
        <v>Pringkuku</v>
      </c>
      <c r="D8" s="3">
        <f>'[1]56'!D16</f>
        <v>35010200005</v>
      </c>
      <c r="E8" s="4" t="str">
        <f>'[1]9'!E13</f>
        <v>Pringkuku</v>
      </c>
      <c r="F8" s="5">
        <v>5</v>
      </c>
      <c r="G8" s="5">
        <v>0</v>
      </c>
      <c r="H8" s="6">
        <f t="shared" si="0"/>
        <v>5</v>
      </c>
      <c r="I8" s="5">
        <v>9</v>
      </c>
      <c r="J8" s="5">
        <v>6</v>
      </c>
      <c r="K8" s="6">
        <f t="shared" si="1"/>
        <v>15</v>
      </c>
      <c r="L8" s="5">
        <v>2</v>
      </c>
      <c r="M8" s="7">
        <f t="shared" si="2"/>
        <v>40</v>
      </c>
      <c r="N8" s="5">
        <v>0</v>
      </c>
      <c r="O8" s="7">
        <v>0</v>
      </c>
      <c r="P8" s="6">
        <f t="shared" si="4"/>
        <v>2</v>
      </c>
      <c r="Q8" s="7">
        <f t="shared" si="5"/>
        <v>40</v>
      </c>
      <c r="R8" s="5">
        <v>4</v>
      </c>
      <c r="S8" s="7">
        <f t="shared" si="6"/>
        <v>44.444444444444443</v>
      </c>
      <c r="T8" s="5">
        <v>5</v>
      </c>
      <c r="U8" s="7">
        <f t="shared" si="7"/>
        <v>83.333333333333343</v>
      </c>
      <c r="V8" s="6">
        <f t="shared" si="8"/>
        <v>9</v>
      </c>
      <c r="W8" s="7">
        <f t="shared" si="9"/>
        <v>60</v>
      </c>
      <c r="X8" s="8">
        <f t="shared" si="10"/>
        <v>6</v>
      </c>
      <c r="Y8" s="7">
        <f t="shared" si="11"/>
        <v>66.666666666666657</v>
      </c>
      <c r="Z8" s="8">
        <f t="shared" si="12"/>
        <v>5</v>
      </c>
      <c r="AA8" s="7">
        <f t="shared" si="13"/>
        <v>83.333333333333343</v>
      </c>
      <c r="AB8" s="8">
        <f t="shared" si="14"/>
        <v>11</v>
      </c>
      <c r="AC8" s="7">
        <f t="shared" si="15"/>
        <v>73.333333333333329</v>
      </c>
      <c r="AD8" s="5">
        <v>1</v>
      </c>
      <c r="AE8" s="9">
        <f t="shared" si="16"/>
        <v>6.666666666666667</v>
      </c>
    </row>
    <row r="9" spans="1:31" x14ac:dyDescent="0.25">
      <c r="A9" s="3">
        <v>6</v>
      </c>
      <c r="B9" s="3"/>
      <c r="C9" s="4"/>
      <c r="D9" s="3">
        <f>'[1]56'!D17</f>
        <v>35010200006</v>
      </c>
      <c r="E9" s="4" t="str">
        <f>'[1]9'!E14</f>
        <v>Candi</v>
      </c>
      <c r="F9" s="5">
        <v>0</v>
      </c>
      <c r="G9" s="5">
        <v>2</v>
      </c>
      <c r="H9" s="6">
        <f t="shared" si="0"/>
        <v>2</v>
      </c>
      <c r="I9" s="5">
        <v>2</v>
      </c>
      <c r="J9" s="5">
        <v>3</v>
      </c>
      <c r="K9" s="6">
        <f t="shared" si="1"/>
        <v>5</v>
      </c>
      <c r="L9" s="5">
        <v>0</v>
      </c>
      <c r="M9" s="7">
        <v>0</v>
      </c>
      <c r="N9" s="5">
        <v>0</v>
      </c>
      <c r="O9" s="7">
        <f t="shared" ref="O9:O20" si="17">N9/G9*100</f>
        <v>0</v>
      </c>
      <c r="P9" s="6">
        <f t="shared" si="4"/>
        <v>0</v>
      </c>
      <c r="Q9" s="7">
        <f t="shared" si="5"/>
        <v>0</v>
      </c>
      <c r="R9" s="5">
        <v>0</v>
      </c>
      <c r="S9" s="7">
        <f t="shared" si="6"/>
        <v>0</v>
      </c>
      <c r="T9" s="5">
        <v>3</v>
      </c>
      <c r="U9" s="7">
        <f t="shared" si="7"/>
        <v>100</v>
      </c>
      <c r="V9" s="6">
        <f t="shared" si="8"/>
        <v>3</v>
      </c>
      <c r="W9" s="7">
        <f t="shared" si="9"/>
        <v>60</v>
      </c>
      <c r="X9" s="8">
        <f t="shared" si="10"/>
        <v>0</v>
      </c>
      <c r="Y9" s="7">
        <f t="shared" si="11"/>
        <v>0</v>
      </c>
      <c r="Z9" s="8">
        <f t="shared" si="12"/>
        <v>3</v>
      </c>
      <c r="AA9" s="7">
        <f t="shared" si="13"/>
        <v>100</v>
      </c>
      <c r="AB9" s="8">
        <f t="shared" si="14"/>
        <v>3</v>
      </c>
      <c r="AC9" s="7">
        <f t="shared" si="15"/>
        <v>60</v>
      </c>
      <c r="AD9" s="5">
        <v>0</v>
      </c>
      <c r="AE9" s="9">
        <f t="shared" si="16"/>
        <v>0</v>
      </c>
    </row>
    <row r="10" spans="1:31" x14ac:dyDescent="0.25">
      <c r="A10" s="3">
        <v>7</v>
      </c>
      <c r="B10" s="3">
        <f>'[1]56'!B18</f>
        <v>350104</v>
      </c>
      <c r="C10" s="4" t="str">
        <f>'[1]9'!C15</f>
        <v>Pacitan</v>
      </c>
      <c r="D10" s="3">
        <f>'[1]56'!D18</f>
        <v>35010200007</v>
      </c>
      <c r="E10" s="4" t="str">
        <f>'[1]9'!E15</f>
        <v>Pacitan</v>
      </c>
      <c r="F10" s="5">
        <v>8</v>
      </c>
      <c r="G10" s="5">
        <v>7</v>
      </c>
      <c r="H10" s="6">
        <f t="shared" si="0"/>
        <v>15</v>
      </c>
      <c r="I10" s="5">
        <v>14</v>
      </c>
      <c r="J10" s="5">
        <v>18</v>
      </c>
      <c r="K10" s="6">
        <f t="shared" si="1"/>
        <v>32</v>
      </c>
      <c r="L10" s="5">
        <v>4</v>
      </c>
      <c r="M10" s="7">
        <f t="shared" ref="M10:M28" si="18">L10/F10*100</f>
        <v>50</v>
      </c>
      <c r="N10" s="5">
        <v>5</v>
      </c>
      <c r="O10" s="7">
        <f t="shared" si="17"/>
        <v>71.428571428571431</v>
      </c>
      <c r="P10" s="6">
        <f t="shared" si="4"/>
        <v>9</v>
      </c>
      <c r="Q10" s="7">
        <f t="shared" si="5"/>
        <v>60</v>
      </c>
      <c r="R10" s="5">
        <v>4</v>
      </c>
      <c r="S10" s="7">
        <f t="shared" si="6"/>
        <v>28.571428571428569</v>
      </c>
      <c r="T10" s="5">
        <v>6</v>
      </c>
      <c r="U10" s="7">
        <f t="shared" si="7"/>
        <v>33.333333333333329</v>
      </c>
      <c r="V10" s="6">
        <f t="shared" si="8"/>
        <v>10</v>
      </c>
      <c r="W10" s="7">
        <f t="shared" si="9"/>
        <v>31.25</v>
      </c>
      <c r="X10" s="8">
        <f t="shared" si="10"/>
        <v>8</v>
      </c>
      <c r="Y10" s="7">
        <f t="shared" si="11"/>
        <v>57.142857142857139</v>
      </c>
      <c r="Z10" s="8">
        <f t="shared" si="12"/>
        <v>11</v>
      </c>
      <c r="AA10" s="7">
        <f t="shared" si="13"/>
        <v>61.111111111111114</v>
      </c>
      <c r="AB10" s="8">
        <f t="shared" si="14"/>
        <v>19</v>
      </c>
      <c r="AC10" s="7">
        <f t="shared" si="15"/>
        <v>59.375</v>
      </c>
      <c r="AD10" s="5">
        <v>2</v>
      </c>
      <c r="AE10" s="9">
        <f t="shared" si="16"/>
        <v>6.25</v>
      </c>
    </row>
    <row r="11" spans="1:31" x14ac:dyDescent="0.25">
      <c r="A11" s="3">
        <v>8</v>
      </c>
      <c r="B11" s="3"/>
      <c r="C11" s="4"/>
      <c r="D11" s="3">
        <f>'[1]56'!D19</f>
        <v>35010200008</v>
      </c>
      <c r="E11" s="4" t="str">
        <f>'[1]9'!E16</f>
        <v>Tanjungsari</v>
      </c>
      <c r="F11" s="5">
        <v>14</v>
      </c>
      <c r="G11" s="5">
        <v>8</v>
      </c>
      <c r="H11" s="6">
        <f t="shared" si="0"/>
        <v>22</v>
      </c>
      <c r="I11" s="5">
        <v>42</v>
      </c>
      <c r="J11" s="5">
        <v>24</v>
      </c>
      <c r="K11" s="6">
        <f t="shared" si="1"/>
        <v>66</v>
      </c>
      <c r="L11" s="5">
        <v>3</v>
      </c>
      <c r="M11" s="7">
        <f t="shared" si="18"/>
        <v>21.428571428571427</v>
      </c>
      <c r="N11" s="5">
        <v>3</v>
      </c>
      <c r="O11" s="7">
        <f t="shared" si="17"/>
        <v>37.5</v>
      </c>
      <c r="P11" s="6">
        <f t="shared" si="4"/>
        <v>6</v>
      </c>
      <c r="Q11" s="7">
        <f t="shared" si="5"/>
        <v>27.27272727272727</v>
      </c>
      <c r="R11" s="5">
        <v>34</v>
      </c>
      <c r="S11" s="7">
        <f t="shared" si="6"/>
        <v>80.952380952380949</v>
      </c>
      <c r="T11" s="5">
        <v>18</v>
      </c>
      <c r="U11" s="7">
        <f t="shared" si="7"/>
        <v>75</v>
      </c>
      <c r="V11" s="6">
        <f t="shared" si="8"/>
        <v>52</v>
      </c>
      <c r="W11" s="7">
        <f t="shared" si="9"/>
        <v>78.787878787878782</v>
      </c>
      <c r="X11" s="8">
        <f t="shared" si="10"/>
        <v>37</v>
      </c>
      <c r="Y11" s="7">
        <f t="shared" si="11"/>
        <v>88.095238095238088</v>
      </c>
      <c r="Z11" s="8">
        <f t="shared" si="12"/>
        <v>21</v>
      </c>
      <c r="AA11" s="7">
        <f t="shared" si="13"/>
        <v>87.5</v>
      </c>
      <c r="AB11" s="8">
        <f t="shared" si="14"/>
        <v>58</v>
      </c>
      <c r="AC11" s="7">
        <f t="shared" si="15"/>
        <v>87.878787878787875</v>
      </c>
      <c r="AD11" s="5">
        <v>3</v>
      </c>
      <c r="AE11" s="9">
        <f t="shared" si="16"/>
        <v>4.5454545454545459</v>
      </c>
    </row>
    <row r="12" spans="1:31" x14ac:dyDescent="0.25">
      <c r="A12" s="3">
        <v>9</v>
      </c>
      <c r="B12" s="3">
        <f>'[1]56'!B20</f>
        <v>350105</v>
      </c>
      <c r="C12" s="4" t="str">
        <f>'[1]9'!C17</f>
        <v>Kebonagung</v>
      </c>
      <c r="D12" s="3">
        <f>'[1]56'!D20</f>
        <v>35010200009</v>
      </c>
      <c r="E12" s="4" t="str">
        <f>'[1]9'!E17</f>
        <v>Kebonagung</v>
      </c>
      <c r="F12" s="5">
        <v>9</v>
      </c>
      <c r="G12" s="5">
        <v>2</v>
      </c>
      <c r="H12" s="6">
        <f t="shared" si="0"/>
        <v>11</v>
      </c>
      <c r="I12" s="5">
        <v>14</v>
      </c>
      <c r="J12" s="5">
        <v>9</v>
      </c>
      <c r="K12" s="6">
        <f t="shared" si="1"/>
        <v>23</v>
      </c>
      <c r="L12" s="5">
        <v>6</v>
      </c>
      <c r="M12" s="7">
        <f t="shared" si="18"/>
        <v>66.666666666666657</v>
      </c>
      <c r="N12" s="5">
        <v>1</v>
      </c>
      <c r="O12" s="7">
        <f t="shared" si="17"/>
        <v>50</v>
      </c>
      <c r="P12" s="6">
        <f t="shared" si="4"/>
        <v>7</v>
      </c>
      <c r="Q12" s="7">
        <f t="shared" si="5"/>
        <v>63.636363636363633</v>
      </c>
      <c r="R12" s="5">
        <v>6</v>
      </c>
      <c r="S12" s="7">
        <f t="shared" si="6"/>
        <v>42.857142857142854</v>
      </c>
      <c r="T12" s="5">
        <v>6</v>
      </c>
      <c r="U12" s="7">
        <f t="shared" si="7"/>
        <v>66.666666666666657</v>
      </c>
      <c r="V12" s="6">
        <f t="shared" si="8"/>
        <v>12</v>
      </c>
      <c r="W12" s="7">
        <f t="shared" si="9"/>
        <v>52.173913043478258</v>
      </c>
      <c r="X12" s="8">
        <f t="shared" si="10"/>
        <v>12</v>
      </c>
      <c r="Y12" s="7">
        <f t="shared" si="11"/>
        <v>85.714285714285708</v>
      </c>
      <c r="Z12" s="8">
        <f t="shared" si="12"/>
        <v>7</v>
      </c>
      <c r="AA12" s="7">
        <f t="shared" si="13"/>
        <v>77.777777777777786</v>
      </c>
      <c r="AB12" s="8">
        <f t="shared" si="14"/>
        <v>19</v>
      </c>
      <c r="AC12" s="7">
        <f t="shared" si="15"/>
        <v>82.608695652173907</v>
      </c>
      <c r="AD12" s="5">
        <v>3</v>
      </c>
      <c r="AE12" s="9">
        <f t="shared" si="16"/>
        <v>13.043478260869565</v>
      </c>
    </row>
    <row r="13" spans="1:31" x14ac:dyDescent="0.25">
      <c r="A13" s="3">
        <v>10</v>
      </c>
      <c r="B13" s="3"/>
      <c r="C13" s="4"/>
      <c r="D13" s="3">
        <f>'[1]56'!D21</f>
        <v>35010200010</v>
      </c>
      <c r="E13" s="4" t="str">
        <f>'[1]9'!E18</f>
        <v>Ketrowonojoyo</v>
      </c>
      <c r="F13" s="5">
        <v>4</v>
      </c>
      <c r="G13" s="5">
        <v>2</v>
      </c>
      <c r="H13" s="6">
        <f t="shared" si="0"/>
        <v>6</v>
      </c>
      <c r="I13" s="5">
        <v>4</v>
      </c>
      <c r="J13" s="5">
        <v>4</v>
      </c>
      <c r="K13" s="6">
        <f t="shared" si="1"/>
        <v>8</v>
      </c>
      <c r="L13" s="5">
        <v>3</v>
      </c>
      <c r="M13" s="7">
        <f t="shared" si="18"/>
        <v>75</v>
      </c>
      <c r="N13" s="5">
        <v>1</v>
      </c>
      <c r="O13" s="7">
        <f t="shared" si="17"/>
        <v>50</v>
      </c>
      <c r="P13" s="6">
        <f t="shared" si="4"/>
        <v>4</v>
      </c>
      <c r="Q13" s="7">
        <f t="shared" si="5"/>
        <v>66.666666666666657</v>
      </c>
      <c r="R13" s="5">
        <v>1</v>
      </c>
      <c r="S13" s="7">
        <f t="shared" si="6"/>
        <v>25</v>
      </c>
      <c r="T13" s="5">
        <v>3</v>
      </c>
      <c r="U13" s="7">
        <f t="shared" si="7"/>
        <v>75</v>
      </c>
      <c r="V13" s="6">
        <f t="shared" si="8"/>
        <v>4</v>
      </c>
      <c r="W13" s="7">
        <f t="shared" si="9"/>
        <v>50</v>
      </c>
      <c r="X13" s="8">
        <f t="shared" si="10"/>
        <v>4</v>
      </c>
      <c r="Y13" s="7">
        <f t="shared" si="11"/>
        <v>100</v>
      </c>
      <c r="Z13" s="8">
        <f t="shared" si="12"/>
        <v>4</v>
      </c>
      <c r="AA13" s="7">
        <f t="shared" si="13"/>
        <v>100</v>
      </c>
      <c r="AB13" s="8">
        <f t="shared" si="14"/>
        <v>8</v>
      </c>
      <c r="AC13" s="7">
        <f t="shared" si="15"/>
        <v>100</v>
      </c>
      <c r="AD13" s="5">
        <v>2</v>
      </c>
      <c r="AE13" s="9">
        <f t="shared" si="16"/>
        <v>25</v>
      </c>
    </row>
    <row r="14" spans="1:31" x14ac:dyDescent="0.25">
      <c r="A14" s="3">
        <v>11</v>
      </c>
      <c r="B14" s="3">
        <f>'[1]56'!B22</f>
        <v>350106</v>
      </c>
      <c r="C14" s="4" t="str">
        <f>'[1]9'!C19</f>
        <v>Arjosari</v>
      </c>
      <c r="D14" s="3">
        <f>'[1]56'!D22</f>
        <v>35010200011</v>
      </c>
      <c r="E14" s="4" t="str">
        <f>'[1]9'!E19</f>
        <v>Arjosari</v>
      </c>
      <c r="F14" s="5">
        <v>10</v>
      </c>
      <c r="G14" s="5">
        <v>12</v>
      </c>
      <c r="H14" s="6">
        <f t="shared" si="0"/>
        <v>22</v>
      </c>
      <c r="I14" s="5">
        <v>14</v>
      </c>
      <c r="J14" s="5">
        <v>25</v>
      </c>
      <c r="K14" s="6">
        <f t="shared" si="1"/>
        <v>39</v>
      </c>
      <c r="L14" s="5">
        <v>5</v>
      </c>
      <c r="M14" s="7">
        <f t="shared" si="18"/>
        <v>50</v>
      </c>
      <c r="N14" s="5">
        <v>9</v>
      </c>
      <c r="O14" s="7">
        <f t="shared" si="17"/>
        <v>75</v>
      </c>
      <c r="P14" s="6">
        <f t="shared" si="4"/>
        <v>14</v>
      </c>
      <c r="Q14" s="7">
        <f t="shared" si="5"/>
        <v>63.636363636363633</v>
      </c>
      <c r="R14" s="5">
        <v>9</v>
      </c>
      <c r="S14" s="7">
        <f t="shared" si="6"/>
        <v>64.285714285714292</v>
      </c>
      <c r="T14" s="5">
        <v>13</v>
      </c>
      <c r="U14" s="7">
        <f t="shared" si="7"/>
        <v>52</v>
      </c>
      <c r="V14" s="6">
        <f t="shared" si="8"/>
        <v>22</v>
      </c>
      <c r="W14" s="7">
        <f t="shared" si="9"/>
        <v>56.410256410256409</v>
      </c>
      <c r="X14" s="8">
        <f t="shared" si="10"/>
        <v>14</v>
      </c>
      <c r="Y14" s="7">
        <f t="shared" si="11"/>
        <v>100</v>
      </c>
      <c r="Z14" s="8">
        <f t="shared" si="12"/>
        <v>22</v>
      </c>
      <c r="AA14" s="7">
        <f t="shared" si="13"/>
        <v>88</v>
      </c>
      <c r="AB14" s="8">
        <f t="shared" si="14"/>
        <v>36</v>
      </c>
      <c r="AC14" s="7">
        <f t="shared" si="15"/>
        <v>92.307692307692307</v>
      </c>
      <c r="AD14" s="5">
        <v>1</v>
      </c>
      <c r="AE14" s="9">
        <f t="shared" si="16"/>
        <v>2.5641025641025639</v>
      </c>
    </row>
    <row r="15" spans="1:31" x14ac:dyDescent="0.25">
      <c r="A15" s="3">
        <v>12</v>
      </c>
      <c r="B15" s="3"/>
      <c r="C15" s="4"/>
      <c r="D15" s="3">
        <f>'[1]56'!D23</f>
        <v>35010200012</v>
      </c>
      <c r="E15" s="4" t="str">
        <f>'[1]9'!E20</f>
        <v>Kedungbendo</v>
      </c>
      <c r="F15" s="5">
        <v>3</v>
      </c>
      <c r="G15" s="5">
        <v>3</v>
      </c>
      <c r="H15" s="6">
        <f t="shared" si="0"/>
        <v>6</v>
      </c>
      <c r="I15" s="5">
        <v>4</v>
      </c>
      <c r="J15" s="5">
        <v>4</v>
      </c>
      <c r="K15" s="6">
        <f t="shared" si="1"/>
        <v>8</v>
      </c>
      <c r="L15" s="5">
        <v>0</v>
      </c>
      <c r="M15" s="7">
        <f t="shared" si="18"/>
        <v>0</v>
      </c>
      <c r="N15" s="5">
        <v>0</v>
      </c>
      <c r="O15" s="7">
        <f t="shared" si="17"/>
        <v>0</v>
      </c>
      <c r="P15" s="6">
        <f t="shared" si="4"/>
        <v>0</v>
      </c>
      <c r="Q15" s="7">
        <f t="shared" si="5"/>
        <v>0</v>
      </c>
      <c r="R15" s="5">
        <v>3</v>
      </c>
      <c r="S15" s="7">
        <f t="shared" si="6"/>
        <v>75</v>
      </c>
      <c r="T15" s="5">
        <v>4</v>
      </c>
      <c r="U15" s="7">
        <f t="shared" si="7"/>
        <v>100</v>
      </c>
      <c r="V15" s="6">
        <f t="shared" si="8"/>
        <v>7</v>
      </c>
      <c r="W15" s="7">
        <f t="shared" si="9"/>
        <v>87.5</v>
      </c>
      <c r="X15" s="8">
        <f t="shared" si="10"/>
        <v>3</v>
      </c>
      <c r="Y15" s="7">
        <f t="shared" si="11"/>
        <v>75</v>
      </c>
      <c r="Z15" s="8">
        <f t="shared" si="12"/>
        <v>4</v>
      </c>
      <c r="AA15" s="7">
        <f t="shared" si="13"/>
        <v>100</v>
      </c>
      <c r="AB15" s="8">
        <f t="shared" si="14"/>
        <v>7</v>
      </c>
      <c r="AC15" s="7">
        <f t="shared" si="15"/>
        <v>87.5</v>
      </c>
      <c r="AD15" s="5">
        <v>0</v>
      </c>
      <c r="AE15" s="9">
        <f t="shared" si="16"/>
        <v>0</v>
      </c>
    </row>
    <row r="16" spans="1:31" x14ac:dyDescent="0.25">
      <c r="A16" s="3">
        <v>13</v>
      </c>
      <c r="B16" s="3">
        <f>'[1]56'!B24</f>
        <v>350107</v>
      </c>
      <c r="C16" s="4" t="str">
        <f>'[1]9'!C21</f>
        <v>Nawangan</v>
      </c>
      <c r="D16" s="3">
        <f>'[1]56'!D24</f>
        <v>35010200013</v>
      </c>
      <c r="E16" s="4" t="str">
        <f>'[1]9'!E21</f>
        <v>Nawangan</v>
      </c>
      <c r="F16" s="5">
        <v>5</v>
      </c>
      <c r="G16" s="5">
        <v>4</v>
      </c>
      <c r="H16" s="6">
        <f t="shared" si="0"/>
        <v>9</v>
      </c>
      <c r="I16" s="5">
        <v>8</v>
      </c>
      <c r="J16" s="5">
        <v>7</v>
      </c>
      <c r="K16" s="6">
        <f t="shared" si="1"/>
        <v>15</v>
      </c>
      <c r="L16" s="5">
        <v>3</v>
      </c>
      <c r="M16" s="7">
        <f t="shared" si="18"/>
        <v>60</v>
      </c>
      <c r="N16" s="5">
        <v>4</v>
      </c>
      <c r="O16" s="7">
        <f t="shared" si="17"/>
        <v>100</v>
      </c>
      <c r="P16" s="6">
        <f t="shared" si="4"/>
        <v>7</v>
      </c>
      <c r="Q16" s="7">
        <f t="shared" si="5"/>
        <v>77.777777777777786</v>
      </c>
      <c r="R16" s="5">
        <v>4</v>
      </c>
      <c r="S16" s="7">
        <f t="shared" si="6"/>
        <v>50</v>
      </c>
      <c r="T16" s="5">
        <v>2</v>
      </c>
      <c r="U16" s="7">
        <f t="shared" si="7"/>
        <v>28.571428571428569</v>
      </c>
      <c r="V16" s="6">
        <f t="shared" si="8"/>
        <v>6</v>
      </c>
      <c r="W16" s="7">
        <f t="shared" si="9"/>
        <v>40</v>
      </c>
      <c r="X16" s="8">
        <f t="shared" si="10"/>
        <v>7</v>
      </c>
      <c r="Y16" s="7">
        <f t="shared" si="11"/>
        <v>87.5</v>
      </c>
      <c r="Z16" s="8">
        <f t="shared" si="12"/>
        <v>6</v>
      </c>
      <c r="AA16" s="7">
        <f t="shared" si="13"/>
        <v>85.714285714285708</v>
      </c>
      <c r="AB16" s="8">
        <f t="shared" si="14"/>
        <v>13</v>
      </c>
      <c r="AC16" s="7">
        <f t="shared" si="15"/>
        <v>86.666666666666671</v>
      </c>
      <c r="AD16" s="5">
        <v>0</v>
      </c>
      <c r="AE16" s="9">
        <f t="shared" si="16"/>
        <v>0</v>
      </c>
    </row>
    <row r="17" spans="1:31" x14ac:dyDescent="0.25">
      <c r="A17" s="3">
        <v>14</v>
      </c>
      <c r="B17" s="3"/>
      <c r="C17" s="4"/>
      <c r="D17" s="3">
        <f>'[1]56'!D25</f>
        <v>35010200014</v>
      </c>
      <c r="E17" s="4" t="str">
        <f>'[1]9'!E22</f>
        <v>Pakis Baru</v>
      </c>
      <c r="F17" s="5">
        <v>1</v>
      </c>
      <c r="G17" s="5">
        <v>4</v>
      </c>
      <c r="H17" s="6">
        <f t="shared" si="0"/>
        <v>5</v>
      </c>
      <c r="I17" s="5">
        <v>3</v>
      </c>
      <c r="J17" s="5">
        <v>4</v>
      </c>
      <c r="K17" s="6">
        <f t="shared" si="1"/>
        <v>7</v>
      </c>
      <c r="L17" s="5">
        <v>0</v>
      </c>
      <c r="M17" s="7">
        <f t="shared" si="18"/>
        <v>0</v>
      </c>
      <c r="N17" s="5">
        <v>0</v>
      </c>
      <c r="O17" s="7">
        <f t="shared" si="17"/>
        <v>0</v>
      </c>
      <c r="P17" s="6">
        <f t="shared" si="4"/>
        <v>0</v>
      </c>
      <c r="Q17" s="7">
        <f t="shared" si="5"/>
        <v>0</v>
      </c>
      <c r="R17" s="5">
        <v>2</v>
      </c>
      <c r="S17" s="7">
        <f t="shared" si="6"/>
        <v>66.666666666666657</v>
      </c>
      <c r="T17" s="5">
        <v>4</v>
      </c>
      <c r="U17" s="7">
        <f t="shared" si="7"/>
        <v>100</v>
      </c>
      <c r="V17" s="6">
        <f t="shared" si="8"/>
        <v>6</v>
      </c>
      <c r="W17" s="7">
        <f t="shared" si="9"/>
        <v>85.714285714285708</v>
      </c>
      <c r="X17" s="8">
        <f t="shared" si="10"/>
        <v>2</v>
      </c>
      <c r="Y17" s="7">
        <f t="shared" si="11"/>
        <v>66.666666666666657</v>
      </c>
      <c r="Z17" s="8">
        <f t="shared" si="12"/>
        <v>4</v>
      </c>
      <c r="AA17" s="7">
        <f t="shared" si="13"/>
        <v>100</v>
      </c>
      <c r="AB17" s="8">
        <f t="shared" si="14"/>
        <v>6</v>
      </c>
      <c r="AC17" s="7">
        <f t="shared" si="15"/>
        <v>85.714285714285708</v>
      </c>
      <c r="AD17" s="5">
        <v>0</v>
      </c>
      <c r="AE17" s="9">
        <f t="shared" si="16"/>
        <v>0</v>
      </c>
    </row>
    <row r="18" spans="1:31" x14ac:dyDescent="0.25">
      <c r="A18" s="3">
        <v>15</v>
      </c>
      <c r="B18" s="3">
        <f>'[1]56'!B26</f>
        <v>350108</v>
      </c>
      <c r="C18" s="4" t="str">
        <f>'[1]9'!C23</f>
        <v>Bandar</v>
      </c>
      <c r="D18" s="3">
        <f>'[1]56'!D26</f>
        <v>35010200015</v>
      </c>
      <c r="E18" s="4" t="str">
        <f>'[1]9'!E23</f>
        <v>Bandar</v>
      </c>
      <c r="F18" s="5">
        <v>4</v>
      </c>
      <c r="G18" s="5">
        <v>3</v>
      </c>
      <c r="H18" s="6">
        <f t="shared" si="0"/>
        <v>7</v>
      </c>
      <c r="I18" s="5">
        <v>7</v>
      </c>
      <c r="J18" s="5">
        <v>8</v>
      </c>
      <c r="K18" s="6">
        <f t="shared" si="1"/>
        <v>15</v>
      </c>
      <c r="L18" s="5">
        <v>0</v>
      </c>
      <c r="M18" s="7">
        <f t="shared" si="18"/>
        <v>0</v>
      </c>
      <c r="N18" s="5">
        <v>2</v>
      </c>
      <c r="O18" s="7">
        <f t="shared" si="17"/>
        <v>66.666666666666657</v>
      </c>
      <c r="P18" s="6">
        <f t="shared" si="4"/>
        <v>2</v>
      </c>
      <c r="Q18" s="7">
        <f t="shared" si="5"/>
        <v>28.571428571428569</v>
      </c>
      <c r="R18" s="5">
        <v>5</v>
      </c>
      <c r="S18" s="7">
        <f t="shared" si="6"/>
        <v>71.428571428571431</v>
      </c>
      <c r="T18" s="5">
        <v>4</v>
      </c>
      <c r="U18" s="7">
        <f t="shared" si="7"/>
        <v>50</v>
      </c>
      <c r="V18" s="6">
        <f t="shared" si="8"/>
        <v>9</v>
      </c>
      <c r="W18" s="7">
        <f t="shared" si="9"/>
        <v>60</v>
      </c>
      <c r="X18" s="8">
        <f t="shared" si="10"/>
        <v>5</v>
      </c>
      <c r="Y18" s="7">
        <f t="shared" si="11"/>
        <v>71.428571428571431</v>
      </c>
      <c r="Z18" s="8">
        <f t="shared" si="12"/>
        <v>6</v>
      </c>
      <c r="AA18" s="7">
        <f t="shared" si="13"/>
        <v>75</v>
      </c>
      <c r="AB18" s="8">
        <f t="shared" si="14"/>
        <v>11</v>
      </c>
      <c r="AC18" s="7">
        <f t="shared" si="15"/>
        <v>73.333333333333329</v>
      </c>
      <c r="AD18" s="5">
        <v>3</v>
      </c>
      <c r="AE18" s="9">
        <f t="shared" si="16"/>
        <v>20</v>
      </c>
    </row>
    <row r="19" spans="1:31" x14ac:dyDescent="0.25">
      <c r="A19" s="3">
        <v>16</v>
      </c>
      <c r="B19" s="3"/>
      <c r="C19" s="4"/>
      <c r="D19" s="3">
        <f>'[1]56'!D27</f>
        <v>35010200016</v>
      </c>
      <c r="E19" s="4" t="str">
        <f>'[1]9'!E24</f>
        <v>Jeruk</v>
      </c>
      <c r="F19" s="5">
        <v>1</v>
      </c>
      <c r="G19" s="5">
        <v>1</v>
      </c>
      <c r="H19" s="6">
        <f t="shared" si="0"/>
        <v>2</v>
      </c>
      <c r="I19" s="5">
        <v>1</v>
      </c>
      <c r="J19" s="5">
        <v>4</v>
      </c>
      <c r="K19" s="6">
        <f t="shared" si="1"/>
        <v>5</v>
      </c>
      <c r="L19" s="5">
        <v>1</v>
      </c>
      <c r="M19" s="7">
        <f t="shared" si="18"/>
        <v>100</v>
      </c>
      <c r="N19" s="5">
        <v>0</v>
      </c>
      <c r="O19" s="7">
        <f t="shared" si="17"/>
        <v>0</v>
      </c>
      <c r="P19" s="6">
        <f t="shared" si="4"/>
        <v>1</v>
      </c>
      <c r="Q19" s="7">
        <f t="shared" si="5"/>
        <v>50</v>
      </c>
      <c r="R19" s="5">
        <v>0</v>
      </c>
      <c r="S19" s="7">
        <f t="shared" si="6"/>
        <v>0</v>
      </c>
      <c r="T19" s="5">
        <v>4</v>
      </c>
      <c r="U19" s="7">
        <f t="shared" si="7"/>
        <v>100</v>
      </c>
      <c r="V19" s="6">
        <f t="shared" si="8"/>
        <v>4</v>
      </c>
      <c r="W19" s="7">
        <f t="shared" si="9"/>
        <v>80</v>
      </c>
      <c r="X19" s="8">
        <f t="shared" si="10"/>
        <v>1</v>
      </c>
      <c r="Y19" s="7">
        <f t="shared" si="11"/>
        <v>100</v>
      </c>
      <c r="Z19" s="8">
        <f t="shared" si="12"/>
        <v>4</v>
      </c>
      <c r="AA19" s="7">
        <f t="shared" si="13"/>
        <v>100</v>
      </c>
      <c r="AB19" s="8">
        <f t="shared" si="14"/>
        <v>5</v>
      </c>
      <c r="AC19" s="7">
        <f t="shared" si="15"/>
        <v>100</v>
      </c>
      <c r="AD19" s="5">
        <v>1</v>
      </c>
      <c r="AE19" s="9">
        <f t="shared" si="16"/>
        <v>20</v>
      </c>
    </row>
    <row r="20" spans="1:31" x14ac:dyDescent="0.25">
      <c r="A20" s="3">
        <v>17</v>
      </c>
      <c r="B20" s="3">
        <f>'[1]56'!B28</f>
        <v>350109</v>
      </c>
      <c r="C20" s="4" t="str">
        <f>'[1]9'!C25</f>
        <v>Tegalombo</v>
      </c>
      <c r="D20" s="3">
        <f>'[1]56'!D28</f>
        <v>35010200017</v>
      </c>
      <c r="E20" s="4" t="str">
        <f>'[1]9'!E25</f>
        <v>Tegalombo</v>
      </c>
      <c r="F20" s="5">
        <v>7</v>
      </c>
      <c r="G20" s="5">
        <v>4</v>
      </c>
      <c r="H20" s="6">
        <f t="shared" si="0"/>
        <v>11</v>
      </c>
      <c r="I20" s="5">
        <v>17</v>
      </c>
      <c r="J20" s="5">
        <v>8</v>
      </c>
      <c r="K20" s="6">
        <f t="shared" si="1"/>
        <v>25</v>
      </c>
      <c r="L20" s="5">
        <v>5</v>
      </c>
      <c r="M20" s="7">
        <f t="shared" si="18"/>
        <v>71.428571428571431</v>
      </c>
      <c r="N20" s="5">
        <v>4</v>
      </c>
      <c r="O20" s="7">
        <f t="shared" si="17"/>
        <v>100</v>
      </c>
      <c r="P20" s="6">
        <f t="shared" si="4"/>
        <v>9</v>
      </c>
      <c r="Q20" s="7">
        <f t="shared" si="5"/>
        <v>81.818181818181827</v>
      </c>
      <c r="R20" s="5">
        <v>9</v>
      </c>
      <c r="S20" s="7">
        <f t="shared" si="6"/>
        <v>52.941176470588239</v>
      </c>
      <c r="T20" s="5">
        <v>4</v>
      </c>
      <c r="U20" s="7">
        <f t="shared" si="7"/>
        <v>50</v>
      </c>
      <c r="V20" s="6">
        <f t="shared" si="8"/>
        <v>13</v>
      </c>
      <c r="W20" s="7">
        <f t="shared" si="9"/>
        <v>52</v>
      </c>
      <c r="X20" s="8">
        <f t="shared" si="10"/>
        <v>14</v>
      </c>
      <c r="Y20" s="7">
        <f t="shared" si="11"/>
        <v>82.35294117647058</v>
      </c>
      <c r="Z20" s="8">
        <f t="shared" si="12"/>
        <v>8</v>
      </c>
      <c r="AA20" s="7">
        <f t="shared" si="13"/>
        <v>100</v>
      </c>
      <c r="AB20" s="8">
        <f t="shared" si="14"/>
        <v>22</v>
      </c>
      <c r="AC20" s="7">
        <f t="shared" si="15"/>
        <v>88</v>
      </c>
      <c r="AD20" s="5">
        <v>1</v>
      </c>
      <c r="AE20" s="9">
        <f t="shared" si="16"/>
        <v>4</v>
      </c>
    </row>
    <row r="21" spans="1:31" x14ac:dyDescent="0.25">
      <c r="A21" s="3">
        <v>18</v>
      </c>
      <c r="B21" s="3"/>
      <c r="C21" s="4"/>
      <c r="D21" s="3">
        <f>'[1]56'!D29</f>
        <v>35010200018</v>
      </c>
      <c r="E21" s="4" t="str">
        <f>'[1]9'!E26</f>
        <v>Gemaharjo</v>
      </c>
      <c r="F21" s="5">
        <v>2</v>
      </c>
      <c r="G21" s="5">
        <v>0</v>
      </c>
      <c r="H21" s="6">
        <f t="shared" si="0"/>
        <v>2</v>
      </c>
      <c r="I21" s="5">
        <v>2</v>
      </c>
      <c r="J21" s="5">
        <v>1</v>
      </c>
      <c r="K21" s="6">
        <f t="shared" si="1"/>
        <v>3</v>
      </c>
      <c r="L21" s="5">
        <v>2</v>
      </c>
      <c r="M21" s="7">
        <f t="shared" si="18"/>
        <v>100</v>
      </c>
      <c r="N21" s="5">
        <v>0</v>
      </c>
      <c r="O21" s="7">
        <v>0</v>
      </c>
      <c r="P21" s="6">
        <f t="shared" si="4"/>
        <v>2</v>
      </c>
      <c r="Q21" s="7">
        <f t="shared" si="5"/>
        <v>100</v>
      </c>
      <c r="R21" s="5">
        <v>0</v>
      </c>
      <c r="S21" s="7">
        <f t="shared" si="6"/>
        <v>0</v>
      </c>
      <c r="T21" s="5">
        <v>1</v>
      </c>
      <c r="U21" s="7">
        <f t="shared" si="7"/>
        <v>100</v>
      </c>
      <c r="V21" s="6">
        <f t="shared" si="8"/>
        <v>1</v>
      </c>
      <c r="W21" s="7">
        <f t="shared" si="9"/>
        <v>33.333333333333329</v>
      </c>
      <c r="X21" s="8">
        <f t="shared" si="10"/>
        <v>2</v>
      </c>
      <c r="Y21" s="7">
        <f t="shared" si="11"/>
        <v>100</v>
      </c>
      <c r="Z21" s="8">
        <f t="shared" si="12"/>
        <v>1</v>
      </c>
      <c r="AA21" s="7">
        <f t="shared" si="13"/>
        <v>100</v>
      </c>
      <c r="AB21" s="8">
        <f t="shared" si="14"/>
        <v>3</v>
      </c>
      <c r="AC21" s="7">
        <f t="shared" si="15"/>
        <v>100</v>
      </c>
      <c r="AD21" s="5">
        <v>0</v>
      </c>
      <c r="AE21" s="9">
        <f t="shared" si="16"/>
        <v>0</v>
      </c>
    </row>
    <row r="22" spans="1:31" x14ac:dyDescent="0.25">
      <c r="A22" s="3">
        <v>19</v>
      </c>
      <c r="B22" s="17">
        <v>350110</v>
      </c>
      <c r="C22" s="16" t="s">
        <v>20</v>
      </c>
      <c r="D22" s="3">
        <f>'[1]56'!D30</f>
        <v>35010200019</v>
      </c>
      <c r="E22" s="16" t="s">
        <v>20</v>
      </c>
      <c r="F22" s="5">
        <v>7</v>
      </c>
      <c r="G22" s="5">
        <v>4</v>
      </c>
      <c r="H22" s="6">
        <f t="shared" si="0"/>
        <v>11</v>
      </c>
      <c r="I22" s="5">
        <v>19</v>
      </c>
      <c r="J22" s="5">
        <v>14</v>
      </c>
      <c r="K22" s="6">
        <f t="shared" si="1"/>
        <v>33</v>
      </c>
      <c r="L22" s="5">
        <v>6</v>
      </c>
      <c r="M22" s="7">
        <f t="shared" si="18"/>
        <v>85.714285714285708</v>
      </c>
      <c r="N22" s="5">
        <v>4</v>
      </c>
      <c r="O22" s="7">
        <f t="shared" ref="O22:O28" si="19">N22/G22*100</f>
        <v>100</v>
      </c>
      <c r="P22" s="6">
        <f t="shared" si="4"/>
        <v>10</v>
      </c>
      <c r="Q22" s="7">
        <f t="shared" si="5"/>
        <v>90.909090909090907</v>
      </c>
      <c r="R22" s="5">
        <v>8</v>
      </c>
      <c r="S22" s="7">
        <f t="shared" si="6"/>
        <v>42.105263157894733</v>
      </c>
      <c r="T22" s="5">
        <v>9</v>
      </c>
      <c r="U22" s="7">
        <f t="shared" si="7"/>
        <v>64.285714285714292</v>
      </c>
      <c r="V22" s="6">
        <f t="shared" si="8"/>
        <v>17</v>
      </c>
      <c r="W22" s="7">
        <f t="shared" si="9"/>
        <v>51.515151515151516</v>
      </c>
      <c r="X22" s="8">
        <f t="shared" si="10"/>
        <v>14</v>
      </c>
      <c r="Y22" s="7">
        <f t="shared" si="11"/>
        <v>73.68421052631578</v>
      </c>
      <c r="Z22" s="8">
        <f t="shared" si="12"/>
        <v>13</v>
      </c>
      <c r="AA22" s="7">
        <f t="shared" si="13"/>
        <v>92.857142857142861</v>
      </c>
      <c r="AB22" s="8">
        <f t="shared" si="14"/>
        <v>27</v>
      </c>
      <c r="AC22" s="7">
        <f t="shared" si="15"/>
        <v>81.818181818181827</v>
      </c>
      <c r="AD22" s="5">
        <v>3</v>
      </c>
      <c r="AE22" s="9">
        <f t="shared" si="16"/>
        <v>9.0909090909090917</v>
      </c>
    </row>
    <row r="23" spans="1:31" x14ac:dyDescent="0.25">
      <c r="A23" s="3">
        <v>20</v>
      </c>
      <c r="B23" s="17"/>
      <c r="C23" s="16"/>
      <c r="D23" s="3">
        <f>'[1]56'!D31</f>
        <v>35010200020</v>
      </c>
      <c r="E23" s="16" t="s">
        <v>23</v>
      </c>
      <c r="F23" s="5">
        <v>7</v>
      </c>
      <c r="G23" s="5">
        <v>3</v>
      </c>
      <c r="H23" s="6">
        <f t="shared" si="0"/>
        <v>10</v>
      </c>
      <c r="I23" s="5">
        <v>8</v>
      </c>
      <c r="J23" s="5">
        <v>6</v>
      </c>
      <c r="K23" s="6">
        <f t="shared" si="1"/>
        <v>14</v>
      </c>
      <c r="L23" s="5">
        <v>7</v>
      </c>
      <c r="M23" s="7">
        <f t="shared" si="18"/>
        <v>100</v>
      </c>
      <c r="N23" s="5">
        <v>3</v>
      </c>
      <c r="O23" s="7">
        <f t="shared" si="19"/>
        <v>100</v>
      </c>
      <c r="P23" s="6">
        <f t="shared" si="4"/>
        <v>10</v>
      </c>
      <c r="Q23" s="7">
        <f t="shared" si="5"/>
        <v>100</v>
      </c>
      <c r="R23" s="5">
        <v>1</v>
      </c>
      <c r="S23" s="7">
        <f t="shared" si="6"/>
        <v>12.5</v>
      </c>
      <c r="T23" s="5">
        <v>3</v>
      </c>
      <c r="U23" s="7">
        <f t="shared" si="7"/>
        <v>50</v>
      </c>
      <c r="V23" s="6">
        <f t="shared" si="8"/>
        <v>4</v>
      </c>
      <c r="W23" s="7">
        <f t="shared" si="9"/>
        <v>28.571428571428569</v>
      </c>
      <c r="X23" s="8">
        <f t="shared" si="10"/>
        <v>8</v>
      </c>
      <c r="Y23" s="7">
        <f t="shared" si="11"/>
        <v>100</v>
      </c>
      <c r="Z23" s="8">
        <f t="shared" si="12"/>
        <v>6</v>
      </c>
      <c r="AA23" s="7">
        <f t="shared" si="13"/>
        <v>100</v>
      </c>
      <c r="AB23" s="8">
        <f t="shared" si="14"/>
        <v>14</v>
      </c>
      <c r="AC23" s="7">
        <f t="shared" si="15"/>
        <v>100</v>
      </c>
      <c r="AD23" s="5">
        <v>0</v>
      </c>
      <c r="AE23" s="9">
        <f t="shared" si="16"/>
        <v>0</v>
      </c>
    </row>
    <row r="24" spans="1:31" x14ac:dyDescent="0.25">
      <c r="A24" s="3">
        <v>21</v>
      </c>
      <c r="B24" s="17">
        <v>350111</v>
      </c>
      <c r="C24" s="16" t="s">
        <v>21</v>
      </c>
      <c r="D24" s="3">
        <f>'[1]56'!D32</f>
        <v>35010200021</v>
      </c>
      <c r="E24" s="16" t="s">
        <v>21</v>
      </c>
      <c r="F24" s="5">
        <v>8</v>
      </c>
      <c r="G24" s="5">
        <v>9</v>
      </c>
      <c r="H24" s="6">
        <f t="shared" si="0"/>
        <v>17</v>
      </c>
      <c r="I24" s="5">
        <v>20</v>
      </c>
      <c r="J24" s="5">
        <v>17</v>
      </c>
      <c r="K24" s="6">
        <f t="shared" si="1"/>
        <v>37</v>
      </c>
      <c r="L24" s="5">
        <v>6</v>
      </c>
      <c r="M24" s="7">
        <f t="shared" si="18"/>
        <v>75</v>
      </c>
      <c r="N24" s="5">
        <v>8</v>
      </c>
      <c r="O24" s="7">
        <f t="shared" si="19"/>
        <v>88.888888888888886</v>
      </c>
      <c r="P24" s="6">
        <f t="shared" si="4"/>
        <v>14</v>
      </c>
      <c r="Q24" s="7">
        <f t="shared" si="5"/>
        <v>82.35294117647058</v>
      </c>
      <c r="R24" s="5">
        <v>10</v>
      </c>
      <c r="S24" s="7">
        <f t="shared" si="6"/>
        <v>50</v>
      </c>
      <c r="T24" s="5">
        <v>8</v>
      </c>
      <c r="U24" s="7">
        <f t="shared" si="7"/>
        <v>47.058823529411761</v>
      </c>
      <c r="V24" s="6">
        <f t="shared" si="8"/>
        <v>18</v>
      </c>
      <c r="W24" s="7">
        <f t="shared" si="9"/>
        <v>48.648648648648653</v>
      </c>
      <c r="X24" s="8">
        <f t="shared" si="10"/>
        <v>16</v>
      </c>
      <c r="Y24" s="7">
        <f t="shared" si="11"/>
        <v>80</v>
      </c>
      <c r="Z24" s="8">
        <f t="shared" si="12"/>
        <v>16</v>
      </c>
      <c r="AA24" s="7">
        <f t="shared" si="13"/>
        <v>94.117647058823522</v>
      </c>
      <c r="AB24" s="8">
        <f t="shared" si="14"/>
        <v>32</v>
      </c>
      <c r="AC24" s="7">
        <f t="shared" si="15"/>
        <v>86.486486486486484</v>
      </c>
      <c r="AD24" s="5">
        <v>0</v>
      </c>
      <c r="AE24" s="9">
        <f t="shared" si="16"/>
        <v>0</v>
      </c>
    </row>
    <row r="25" spans="1:31" x14ac:dyDescent="0.25">
      <c r="A25" s="3">
        <v>22</v>
      </c>
      <c r="B25" s="17"/>
      <c r="C25" s="16"/>
      <c r="D25" s="3">
        <f>'[1]56'!D33</f>
        <v>35010200022</v>
      </c>
      <c r="E25" s="16" t="s">
        <v>24</v>
      </c>
      <c r="F25" s="5">
        <v>2</v>
      </c>
      <c r="G25" s="5">
        <v>1</v>
      </c>
      <c r="H25" s="6">
        <f t="shared" si="0"/>
        <v>3</v>
      </c>
      <c r="I25" s="5">
        <v>8</v>
      </c>
      <c r="J25" s="5">
        <v>7</v>
      </c>
      <c r="K25" s="6">
        <f t="shared" si="1"/>
        <v>15</v>
      </c>
      <c r="L25" s="5">
        <v>2</v>
      </c>
      <c r="M25" s="7">
        <f t="shared" si="18"/>
        <v>100</v>
      </c>
      <c r="N25" s="5">
        <v>1</v>
      </c>
      <c r="O25" s="7">
        <f t="shared" si="19"/>
        <v>100</v>
      </c>
      <c r="P25" s="6">
        <f t="shared" si="4"/>
        <v>3</v>
      </c>
      <c r="Q25" s="7">
        <f t="shared" si="5"/>
        <v>100</v>
      </c>
      <c r="R25" s="5">
        <v>6</v>
      </c>
      <c r="S25" s="7">
        <f t="shared" si="6"/>
        <v>75</v>
      </c>
      <c r="T25" s="5">
        <v>5</v>
      </c>
      <c r="U25" s="7">
        <f t="shared" si="7"/>
        <v>71.428571428571431</v>
      </c>
      <c r="V25" s="6">
        <f t="shared" si="8"/>
        <v>11</v>
      </c>
      <c r="W25" s="7">
        <f t="shared" si="9"/>
        <v>73.333333333333329</v>
      </c>
      <c r="X25" s="8">
        <f t="shared" si="10"/>
        <v>8</v>
      </c>
      <c r="Y25" s="7">
        <f t="shared" si="11"/>
        <v>100</v>
      </c>
      <c r="Z25" s="8">
        <f t="shared" si="12"/>
        <v>6</v>
      </c>
      <c r="AA25" s="7">
        <f t="shared" si="13"/>
        <v>85.714285714285708</v>
      </c>
      <c r="AB25" s="8">
        <f t="shared" si="14"/>
        <v>14</v>
      </c>
      <c r="AC25" s="7">
        <f t="shared" si="15"/>
        <v>93.333333333333329</v>
      </c>
      <c r="AD25" s="5">
        <v>0</v>
      </c>
      <c r="AE25" s="9">
        <f t="shared" si="16"/>
        <v>0</v>
      </c>
    </row>
    <row r="26" spans="1:31" x14ac:dyDescent="0.25">
      <c r="A26" s="3">
        <v>23</v>
      </c>
      <c r="B26" s="17">
        <v>350112</v>
      </c>
      <c r="C26" s="16" t="s">
        <v>22</v>
      </c>
      <c r="D26" s="3">
        <f>'[1]56'!D34</f>
        <v>35010200023</v>
      </c>
      <c r="E26" s="16" t="s">
        <v>22</v>
      </c>
      <c r="F26" s="5">
        <v>1</v>
      </c>
      <c r="G26" s="5">
        <v>2</v>
      </c>
      <c r="H26" s="6">
        <f t="shared" si="0"/>
        <v>3</v>
      </c>
      <c r="I26" s="5">
        <v>1</v>
      </c>
      <c r="J26" s="5">
        <v>3</v>
      </c>
      <c r="K26" s="6">
        <f t="shared" si="1"/>
        <v>4</v>
      </c>
      <c r="L26" s="5">
        <v>0</v>
      </c>
      <c r="M26" s="7">
        <f t="shared" si="18"/>
        <v>0</v>
      </c>
      <c r="N26" s="5">
        <v>1</v>
      </c>
      <c r="O26" s="7">
        <f t="shared" si="19"/>
        <v>50</v>
      </c>
      <c r="P26" s="6">
        <f t="shared" si="4"/>
        <v>1</v>
      </c>
      <c r="Q26" s="7">
        <f t="shared" si="5"/>
        <v>33.333333333333329</v>
      </c>
      <c r="R26" s="5">
        <v>1</v>
      </c>
      <c r="S26" s="7">
        <f t="shared" si="6"/>
        <v>100</v>
      </c>
      <c r="T26" s="5">
        <v>1</v>
      </c>
      <c r="U26" s="7">
        <f t="shared" si="7"/>
        <v>33.333333333333329</v>
      </c>
      <c r="V26" s="6">
        <f t="shared" si="8"/>
        <v>2</v>
      </c>
      <c r="W26" s="7">
        <f t="shared" si="9"/>
        <v>50</v>
      </c>
      <c r="X26" s="8">
        <f t="shared" si="10"/>
        <v>1</v>
      </c>
      <c r="Y26" s="7">
        <f t="shared" si="11"/>
        <v>100</v>
      </c>
      <c r="Z26" s="8">
        <f t="shared" si="12"/>
        <v>2</v>
      </c>
      <c r="AA26" s="7">
        <f t="shared" si="13"/>
        <v>66.666666666666657</v>
      </c>
      <c r="AB26" s="8">
        <f t="shared" si="14"/>
        <v>3</v>
      </c>
      <c r="AC26" s="7">
        <f t="shared" si="15"/>
        <v>75</v>
      </c>
      <c r="AD26" s="5">
        <v>0</v>
      </c>
      <c r="AE26" s="9">
        <f t="shared" si="16"/>
        <v>0</v>
      </c>
    </row>
    <row r="27" spans="1:31" x14ac:dyDescent="0.25">
      <c r="A27" s="3">
        <v>24</v>
      </c>
      <c r="B27" s="17"/>
      <c r="C27" s="16"/>
      <c r="D27" s="3">
        <f>'[1]56'!D35</f>
        <v>35010200024</v>
      </c>
      <c r="E27" s="16" t="s">
        <v>25</v>
      </c>
      <c r="F27" s="5">
        <v>3</v>
      </c>
      <c r="G27" s="5">
        <v>1</v>
      </c>
      <c r="H27" s="6">
        <f t="shared" si="0"/>
        <v>4</v>
      </c>
      <c r="I27" s="5">
        <v>5</v>
      </c>
      <c r="J27" s="5">
        <v>3</v>
      </c>
      <c r="K27" s="6">
        <f t="shared" si="1"/>
        <v>8</v>
      </c>
      <c r="L27" s="5">
        <v>0</v>
      </c>
      <c r="M27" s="7">
        <f t="shared" si="18"/>
        <v>0</v>
      </c>
      <c r="N27" s="5">
        <v>0</v>
      </c>
      <c r="O27" s="7">
        <f t="shared" si="19"/>
        <v>0</v>
      </c>
      <c r="P27" s="6">
        <f t="shared" si="4"/>
        <v>0</v>
      </c>
      <c r="Q27" s="7">
        <f t="shared" si="5"/>
        <v>0</v>
      </c>
      <c r="R27" s="5">
        <v>5</v>
      </c>
      <c r="S27" s="7">
        <f t="shared" si="6"/>
        <v>100</v>
      </c>
      <c r="T27" s="5">
        <v>3</v>
      </c>
      <c r="U27" s="7">
        <f t="shared" si="7"/>
        <v>100</v>
      </c>
      <c r="V27" s="6">
        <f t="shared" si="8"/>
        <v>8</v>
      </c>
      <c r="W27" s="7">
        <f t="shared" si="9"/>
        <v>100</v>
      </c>
      <c r="X27" s="8">
        <f t="shared" si="10"/>
        <v>5</v>
      </c>
      <c r="Y27" s="7">
        <f t="shared" si="11"/>
        <v>100</v>
      </c>
      <c r="Z27" s="8">
        <f t="shared" si="12"/>
        <v>3</v>
      </c>
      <c r="AA27" s="7">
        <f t="shared" si="13"/>
        <v>100</v>
      </c>
      <c r="AB27" s="8">
        <f t="shared" si="14"/>
        <v>8</v>
      </c>
      <c r="AC27" s="7">
        <f t="shared" si="15"/>
        <v>100</v>
      </c>
      <c r="AD27" s="10">
        <v>0</v>
      </c>
      <c r="AE27" s="9">
        <f t="shared" si="16"/>
        <v>0</v>
      </c>
    </row>
    <row r="28" spans="1:31" x14ac:dyDescent="0.25">
      <c r="A28" s="20" t="s">
        <v>17</v>
      </c>
      <c r="B28" s="20"/>
      <c r="C28" s="20"/>
      <c r="D28" s="20"/>
      <c r="E28" s="20"/>
      <c r="F28" s="11">
        <f t="shared" ref="F28:L28" si="20">SUM(F4:F27)</f>
        <v>119</v>
      </c>
      <c r="G28" s="11">
        <f t="shared" si="20"/>
        <v>80</v>
      </c>
      <c r="H28" s="11">
        <f t="shared" si="20"/>
        <v>199</v>
      </c>
      <c r="I28" s="11">
        <f t="shared" si="20"/>
        <v>235</v>
      </c>
      <c r="J28" s="11">
        <f t="shared" si="20"/>
        <v>204</v>
      </c>
      <c r="K28" s="11">
        <f t="shared" si="20"/>
        <v>439</v>
      </c>
      <c r="L28" s="11">
        <f t="shared" si="20"/>
        <v>67</v>
      </c>
      <c r="M28" s="12">
        <f t="shared" si="18"/>
        <v>56.30252100840336</v>
      </c>
      <c r="N28" s="11">
        <f>SUM(N4:N27)</f>
        <v>52</v>
      </c>
      <c r="O28" s="12">
        <f t="shared" si="19"/>
        <v>65</v>
      </c>
      <c r="P28" s="11">
        <f>SUM(P4:P27)</f>
        <v>119</v>
      </c>
      <c r="Q28" s="12">
        <f t="shared" si="5"/>
        <v>59.798994974874375</v>
      </c>
      <c r="R28" s="11">
        <f>SUM(R4:R27)</f>
        <v>130</v>
      </c>
      <c r="S28" s="12">
        <f t="shared" si="6"/>
        <v>55.319148936170215</v>
      </c>
      <c r="T28" s="11">
        <f>SUM(T4:T27)</f>
        <v>124</v>
      </c>
      <c r="U28" s="12">
        <f t="shared" si="7"/>
        <v>60.784313725490193</v>
      </c>
      <c r="V28" s="11">
        <f>SUM(V4:V27)</f>
        <v>254</v>
      </c>
      <c r="W28" s="12">
        <f t="shared" si="9"/>
        <v>57.85876993166287</v>
      </c>
      <c r="X28" s="13">
        <f t="shared" si="10"/>
        <v>197</v>
      </c>
      <c r="Y28" s="12">
        <f t="shared" si="11"/>
        <v>83.829787234042556</v>
      </c>
      <c r="Z28" s="13">
        <f t="shared" si="12"/>
        <v>176</v>
      </c>
      <c r="AA28" s="12">
        <f t="shared" si="13"/>
        <v>86.274509803921575</v>
      </c>
      <c r="AB28" s="13">
        <f t="shared" si="14"/>
        <v>373</v>
      </c>
      <c r="AC28" s="12">
        <f t="shared" si="15"/>
        <v>84.965831435079735</v>
      </c>
      <c r="AD28" s="14">
        <f>SUM(AD4:AD27)</f>
        <v>20</v>
      </c>
      <c r="AE28" s="15">
        <f t="shared" si="16"/>
        <v>4.5558086560364464</v>
      </c>
    </row>
  </sheetData>
  <mergeCells count="21">
    <mergeCell ref="A28:E28"/>
    <mergeCell ref="I1:K2"/>
    <mergeCell ref="L1:Q1"/>
    <mergeCell ref="R1:W1"/>
    <mergeCell ref="X1:AC1"/>
    <mergeCell ref="A1:A3"/>
    <mergeCell ref="B1:B3"/>
    <mergeCell ref="C1:C3"/>
    <mergeCell ref="D1:D3"/>
    <mergeCell ref="E1:E3"/>
    <mergeCell ref="F1:H2"/>
    <mergeCell ref="AD1:AE2"/>
    <mergeCell ref="L2:M2"/>
    <mergeCell ref="N2:O2"/>
    <mergeCell ref="P2:Q2"/>
    <mergeCell ref="R2:S2"/>
    <mergeCell ref="T2:U2"/>
    <mergeCell ref="V2:W2"/>
    <mergeCell ref="X2:Y2"/>
    <mergeCell ref="Z2:AA2"/>
    <mergeCell ref="AB2:A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2025-07-10T06:00:53Z</dcterms:created>
  <dcterms:modified xsi:type="dcterms:W3CDTF">2025-07-10T06:50:59Z</dcterms:modified>
</cp:coreProperties>
</file>