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7E92CCC8-DB52-4A0A-8F89-63498D54C024}" xr6:coauthVersionLast="47" xr6:coauthVersionMax="47" xr10:uidLastSave="{260CC8B7-0AB3-476D-8ABD-796D84B1D659}"/>
  <bookViews>
    <workbookView xWindow="-105" yWindow="0" windowWidth="14610" windowHeight="15585" xr2:uid="{103C7A01-7469-40A2-9607-8611A1CC3C6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3" i="1"/>
  <c r="D24" i="1"/>
  <c r="D25" i="1"/>
  <c r="D26" i="1"/>
  <c r="D27" i="1"/>
  <c r="J28" i="1"/>
  <c r="K28" i="1" s="1"/>
  <c r="I28" i="1"/>
  <c r="G28" i="1"/>
  <c r="F28" i="1"/>
  <c r="M27" i="1"/>
  <c r="N27" i="1" s="1"/>
  <c r="L27" i="1"/>
  <c r="K27" i="1"/>
  <c r="H27" i="1"/>
  <c r="E21" i="1"/>
  <c r="D21" i="1"/>
  <c r="M26" i="1"/>
  <c r="L26" i="1"/>
  <c r="K26" i="1"/>
  <c r="H26" i="1"/>
  <c r="E20" i="1"/>
  <c r="D20" i="1"/>
  <c r="C20" i="1"/>
  <c r="B20" i="1"/>
  <c r="M25" i="1"/>
  <c r="L25" i="1"/>
  <c r="K25" i="1"/>
  <c r="H25" i="1"/>
  <c r="E19" i="1"/>
  <c r="D19" i="1"/>
  <c r="M24" i="1"/>
  <c r="N24" i="1" s="1"/>
  <c r="L24" i="1"/>
  <c r="K24" i="1"/>
  <c r="H24" i="1"/>
  <c r="E18" i="1"/>
  <c r="D18" i="1"/>
  <c r="C18" i="1"/>
  <c r="B18" i="1"/>
  <c r="M23" i="1"/>
  <c r="N23" i="1" s="1"/>
  <c r="L23" i="1"/>
  <c r="K23" i="1"/>
  <c r="H23" i="1"/>
  <c r="E17" i="1"/>
  <c r="D17" i="1"/>
  <c r="M22" i="1"/>
  <c r="L22" i="1"/>
  <c r="K22" i="1"/>
  <c r="H22" i="1"/>
  <c r="E16" i="1"/>
  <c r="D16" i="1"/>
  <c r="C16" i="1"/>
  <c r="B16" i="1"/>
  <c r="M21" i="1"/>
  <c r="L21" i="1"/>
  <c r="K21" i="1"/>
  <c r="H21" i="1"/>
  <c r="E15" i="1"/>
  <c r="D15" i="1"/>
  <c r="M20" i="1"/>
  <c r="N20" i="1" s="1"/>
  <c r="L20" i="1"/>
  <c r="K20" i="1"/>
  <c r="H20" i="1"/>
  <c r="E14" i="1"/>
  <c r="D14" i="1"/>
  <c r="C14" i="1"/>
  <c r="B14" i="1"/>
  <c r="M19" i="1"/>
  <c r="N19" i="1" s="1"/>
  <c r="L19" i="1"/>
  <c r="K19" i="1"/>
  <c r="H19" i="1"/>
  <c r="E13" i="1"/>
  <c r="D13" i="1"/>
  <c r="M18" i="1"/>
  <c r="L18" i="1"/>
  <c r="K18" i="1"/>
  <c r="H18" i="1"/>
  <c r="E12" i="1"/>
  <c r="D12" i="1"/>
  <c r="C12" i="1"/>
  <c r="B12" i="1"/>
  <c r="M17" i="1"/>
  <c r="L17" i="1"/>
  <c r="K17" i="1"/>
  <c r="H17" i="1"/>
  <c r="E11" i="1"/>
  <c r="D11" i="1"/>
  <c r="M16" i="1"/>
  <c r="N16" i="1" s="1"/>
  <c r="L16" i="1"/>
  <c r="K16" i="1"/>
  <c r="H16" i="1"/>
  <c r="E10" i="1"/>
  <c r="D10" i="1"/>
  <c r="C10" i="1"/>
  <c r="B10" i="1"/>
  <c r="M15" i="1"/>
  <c r="N15" i="1" s="1"/>
  <c r="L15" i="1"/>
  <c r="K15" i="1"/>
  <c r="H15" i="1"/>
  <c r="E9" i="1"/>
  <c r="D9" i="1"/>
  <c r="M14" i="1"/>
  <c r="L14" i="1"/>
  <c r="K14" i="1"/>
  <c r="H14" i="1"/>
  <c r="E8" i="1"/>
  <c r="D8" i="1"/>
  <c r="C8" i="1"/>
  <c r="B8" i="1"/>
  <c r="M13" i="1"/>
  <c r="L13" i="1"/>
  <c r="K13" i="1"/>
  <c r="H13" i="1"/>
  <c r="E7" i="1"/>
  <c r="D7" i="1"/>
  <c r="M12" i="1"/>
  <c r="N12" i="1" s="1"/>
  <c r="L12" i="1"/>
  <c r="K12" i="1"/>
  <c r="H12" i="1"/>
  <c r="E6" i="1"/>
  <c r="D6" i="1"/>
  <c r="C6" i="1"/>
  <c r="B6" i="1"/>
  <c r="M11" i="1"/>
  <c r="N11" i="1" s="1"/>
  <c r="L11" i="1"/>
  <c r="K11" i="1"/>
  <c r="H11" i="1"/>
  <c r="E5" i="1"/>
  <c r="D5" i="1"/>
  <c r="M10" i="1"/>
  <c r="L10" i="1"/>
  <c r="K10" i="1"/>
  <c r="H10" i="1"/>
  <c r="E4" i="1"/>
  <c r="D4" i="1"/>
  <c r="C4" i="1"/>
  <c r="B4" i="1"/>
  <c r="M9" i="1"/>
  <c r="L9" i="1"/>
  <c r="K9" i="1"/>
  <c r="H9" i="1"/>
  <c r="M8" i="1"/>
  <c r="L8" i="1"/>
  <c r="K8" i="1"/>
  <c r="H8" i="1"/>
  <c r="M7" i="1"/>
  <c r="L7" i="1"/>
  <c r="K7" i="1"/>
  <c r="H7" i="1"/>
  <c r="M6" i="1"/>
  <c r="L6" i="1"/>
  <c r="K6" i="1"/>
  <c r="H6" i="1"/>
  <c r="M5" i="1"/>
  <c r="L5" i="1"/>
  <c r="K5" i="1"/>
  <c r="H5" i="1"/>
  <c r="M4" i="1"/>
  <c r="L4" i="1"/>
  <c r="L28" i="1" s="1"/>
  <c r="K4" i="1"/>
  <c r="H4" i="1"/>
  <c r="N4" i="1" l="1"/>
  <c r="N5" i="1"/>
  <c r="N6" i="1"/>
  <c r="N7" i="1"/>
  <c r="N8" i="1"/>
  <c r="N9" i="1"/>
  <c r="N10" i="1"/>
  <c r="N13" i="1"/>
  <c r="N14" i="1"/>
  <c r="N17" i="1"/>
  <c r="N18" i="1"/>
  <c r="N21" i="1"/>
  <c r="N22" i="1"/>
  <c r="N25" i="1"/>
  <c r="N26" i="1"/>
  <c r="H28" i="1"/>
  <c r="M28" i="1"/>
  <c r="N28" i="1" s="1"/>
</calcChain>
</file>

<file path=xl/sharedStrings.xml><?xml version="1.0" encoding="utf-8"?>
<sst xmlns="http://schemas.openxmlformats.org/spreadsheetml/2006/main" count="30" uniqueCount="20">
  <si>
    <t>NO</t>
  </si>
  <si>
    <t>KECAMATAN</t>
  </si>
  <si>
    <t>PUSKESMAS</t>
  </si>
  <si>
    <t>BAYI (6-11 BULAN)</t>
  </si>
  <si>
    <t>ANAK BALITA (12-59 BULAN)</t>
  </si>
  <si>
    <t>BALITA (6-59 BULAN)</t>
  </si>
  <si>
    <t>JUMLAH BAYI</t>
  </si>
  <si>
    <t>MENDAPAT VIT A</t>
  </si>
  <si>
    <t xml:space="preserve">JUMLAH </t>
  </si>
  <si>
    <t>S</t>
  </si>
  <si>
    <t>%</t>
  </si>
  <si>
    <t>JUMLAH KAB</t>
  </si>
  <si>
    <t xml:space="preserve">KODE KECAMATAN </t>
  </si>
  <si>
    <t>KODE PUSKESMAS</t>
  </si>
  <si>
    <t>Tulakan</t>
  </si>
  <si>
    <t>Ngadirojo</t>
  </si>
  <si>
    <t>Sudimoro</t>
  </si>
  <si>
    <t>Bubakan</t>
  </si>
  <si>
    <t>Wonokarto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</si>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</sst>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7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37" fontId="2" fillId="0" borderId="1" xfId="0" applyNumberFormat="1" applyFont="1" applyBorder="1" applyAlignment="1">
      <alignment vertical="center"/>
    </xf>
    <xf numFmtId="37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Donorojo</v>
          </cell>
          <cell r="E9" t="str">
            <v>Donorojo</v>
          </cell>
        </row>
        <row r="10">
          <cell r="E10" t="str">
            <v>Kalak</v>
          </cell>
        </row>
        <row r="11">
          <cell r="C11" t="str">
            <v>Punung</v>
          </cell>
          <cell r="E11" t="str">
            <v>Punung</v>
          </cell>
        </row>
        <row r="12">
          <cell r="E12" t="str">
            <v>Gondosari</v>
          </cell>
        </row>
        <row r="13">
          <cell r="C13" t="str">
            <v>Pringkuku</v>
          </cell>
          <cell r="E13" t="str">
            <v>Pringkuku</v>
          </cell>
        </row>
        <row r="14">
          <cell r="E14" t="str">
            <v>Candi</v>
          </cell>
        </row>
        <row r="15">
          <cell r="C15" t="str">
            <v>Pacitan</v>
          </cell>
          <cell r="E15" t="str">
            <v>Pacitan</v>
          </cell>
        </row>
        <row r="16">
          <cell r="E16" t="str">
            <v>Tanjungsari</v>
          </cell>
        </row>
        <row r="17">
          <cell r="C17" t="str">
            <v>Kebonagung</v>
          </cell>
          <cell r="E17" t="str">
            <v>Kebonagung</v>
          </cell>
        </row>
        <row r="18">
          <cell r="E18" t="str">
            <v>Ketrowonojoyo</v>
          </cell>
        </row>
        <row r="19">
          <cell r="C19" t="str">
            <v>Arjosari</v>
          </cell>
          <cell r="E19" t="str">
            <v>Arjosari</v>
          </cell>
        </row>
        <row r="20">
          <cell r="E20" t="str">
            <v>Kedungbendo</v>
          </cell>
        </row>
        <row r="21">
          <cell r="C21" t="str">
            <v>Nawangan</v>
          </cell>
          <cell r="E21" t="str">
            <v>Nawangan</v>
          </cell>
        </row>
        <row r="22">
          <cell r="E22" t="str">
            <v>Pakis Baru</v>
          </cell>
        </row>
        <row r="23">
          <cell r="C23" t="str">
            <v>Bandar</v>
          </cell>
          <cell r="E23" t="str">
            <v>Bandar</v>
          </cell>
        </row>
        <row r="24">
          <cell r="E24" t="str">
            <v>Jeruk</v>
          </cell>
        </row>
        <row r="25">
          <cell r="C25" t="str">
            <v>Tegalombo</v>
          </cell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3">
          <cell r="B13">
            <v>350101</v>
          </cell>
          <cell r="D13">
            <v>35010200001</v>
          </cell>
        </row>
        <row r="14">
          <cell r="D14">
            <v>35010200002</v>
          </cell>
        </row>
        <row r="15">
          <cell r="B15">
            <v>350102</v>
          </cell>
          <cell r="D15">
            <v>35010200003</v>
          </cell>
        </row>
        <row r="16">
          <cell r="D16">
            <v>35010200004</v>
          </cell>
        </row>
        <row r="17">
          <cell r="B17">
            <v>350103</v>
          </cell>
          <cell r="D17">
            <v>35010200005</v>
          </cell>
        </row>
        <row r="18">
          <cell r="D18">
            <v>35010200006</v>
          </cell>
        </row>
        <row r="19">
          <cell r="B19">
            <v>350104</v>
          </cell>
          <cell r="D19">
            <v>35010200007</v>
          </cell>
        </row>
        <row r="20">
          <cell r="D20">
            <v>35010200008</v>
          </cell>
        </row>
        <row r="21">
          <cell r="B21">
            <v>350105</v>
          </cell>
          <cell r="D21">
            <v>35010200009</v>
          </cell>
        </row>
        <row r="22">
          <cell r="D22">
            <v>35010200010</v>
          </cell>
        </row>
        <row r="23">
          <cell r="B23">
            <v>350106</v>
          </cell>
          <cell r="D23">
            <v>35010200011</v>
          </cell>
        </row>
        <row r="24">
          <cell r="D24">
            <v>35010200012</v>
          </cell>
        </row>
        <row r="25">
          <cell r="B25">
            <v>350107</v>
          </cell>
          <cell r="D25">
            <v>35010200013</v>
          </cell>
        </row>
        <row r="26">
          <cell r="D26">
            <v>35010200014</v>
          </cell>
        </row>
        <row r="27">
          <cell r="B27">
            <v>350108</v>
          </cell>
          <cell r="D27">
            <v>35010200015</v>
          </cell>
        </row>
        <row r="28">
          <cell r="D28">
            <v>35010200016</v>
          </cell>
        </row>
        <row r="29">
          <cell r="B29">
            <v>350109</v>
          </cell>
          <cell r="D29">
            <v>35010200017</v>
          </cell>
        </row>
        <row r="30">
          <cell r="D30">
            <v>35010200018</v>
          </cell>
        </row>
        <row r="31">
          <cell r="D31">
            <v>35010200019</v>
          </cell>
        </row>
        <row r="32">
          <cell r="D32">
            <v>35010200020</v>
          </cell>
        </row>
        <row r="33">
          <cell r="D33">
            <v>35010200021</v>
          </cell>
        </row>
        <row r="34">
          <cell r="D34">
            <v>35010200022</v>
          </cell>
        </row>
        <row r="35">
          <cell r="D35">
            <v>35010200023</v>
          </cell>
        </row>
        <row r="36">
          <cell r="D36">
            <v>35010200024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949A-2735-461C-B8F3-60774CCA4409}">
  <dimension ref="A1:N28"/>
  <sheetViews>
    <sheetView tabSelected="1" workbookViewId="0">
      <selection activeCell="A4" sqref="A4:XFD4"/>
    </sheetView>
  </sheetViews>
  <sheetFormatPr defaultRowHeight="15" x14ac:dyDescent="0.25"/>
  <cols>
    <col min="2" max="2" width="13.5703125" customWidth="1"/>
    <col min="3" max="3" width="11.42578125" customWidth="1"/>
    <col min="4" max="4" width="11.7109375" customWidth="1"/>
    <col min="5" max="5" width="12.7109375" customWidth="1"/>
    <col min="6" max="6" width="13" customWidth="1"/>
  </cols>
  <sheetData>
    <row r="1" spans="1:14" x14ac:dyDescent="0.25">
      <c r="A1" s="1" t="s">
        <v>0</v>
      </c>
      <c r="B1" s="2" t="s">
        <v>12</v>
      </c>
      <c r="C1" s="1" t="s">
        <v>1</v>
      </c>
      <c r="D1" s="2" t="s">
        <v>13</v>
      </c>
      <c r="E1" s="1" t="s">
        <v>2</v>
      </c>
      <c r="F1" s="3" t="s">
        <v>3</v>
      </c>
      <c r="G1" s="4"/>
      <c r="H1" s="4"/>
      <c r="I1" s="3" t="s">
        <v>4</v>
      </c>
      <c r="J1" s="4"/>
      <c r="K1" s="4"/>
      <c r="L1" s="3" t="s">
        <v>5</v>
      </c>
      <c r="M1" s="4"/>
      <c r="N1" s="4"/>
    </row>
    <row r="2" spans="1:14" x14ac:dyDescent="0.25">
      <c r="A2" s="4"/>
      <c r="B2" s="2"/>
      <c r="C2" s="4"/>
      <c r="D2" s="2"/>
      <c r="E2" s="4"/>
      <c r="F2" s="1" t="s">
        <v>6</v>
      </c>
      <c r="G2" s="3" t="s">
        <v>7</v>
      </c>
      <c r="H2" s="4"/>
      <c r="I2" s="1" t="s">
        <v>8</v>
      </c>
      <c r="J2" s="3" t="s">
        <v>7</v>
      </c>
      <c r="K2" s="4"/>
      <c r="L2" s="1" t="s">
        <v>8</v>
      </c>
      <c r="M2" s="3" t="s">
        <v>7</v>
      </c>
      <c r="N2" s="4"/>
    </row>
    <row r="3" spans="1:14" x14ac:dyDescent="0.25">
      <c r="A3" s="4"/>
      <c r="B3" s="2"/>
      <c r="C3" s="4"/>
      <c r="D3" s="2"/>
      <c r="E3" s="4"/>
      <c r="F3" s="4"/>
      <c r="G3" s="5" t="s">
        <v>9</v>
      </c>
      <c r="H3" s="5" t="s">
        <v>10</v>
      </c>
      <c r="I3" s="4"/>
      <c r="J3" s="5" t="s">
        <v>9</v>
      </c>
      <c r="K3" s="5" t="s">
        <v>10</v>
      </c>
      <c r="L3" s="4"/>
      <c r="M3" s="5" t="s">
        <v>9</v>
      </c>
      <c r="N3" s="5" t="s">
        <v>10</v>
      </c>
    </row>
    <row r="4" spans="1:14" x14ac:dyDescent="0.25">
      <c r="A4" s="6">
        <v>1</v>
      </c>
      <c r="B4" s="6">
        <f>'[1]44'!B13</f>
        <v>350101</v>
      </c>
      <c r="C4" s="7" t="str">
        <f>'[1]9'!C9</f>
        <v>Donorojo</v>
      </c>
      <c r="D4" s="6">
        <f>'[1]44'!D13</f>
        <v>35010200001</v>
      </c>
      <c r="E4" s="7" t="str">
        <f>'[1]9'!E9</f>
        <v>Donorojo</v>
      </c>
      <c r="F4" s="8">
        <v>205</v>
      </c>
      <c r="G4" s="8">
        <v>197</v>
      </c>
      <c r="H4" s="9">
        <f t="shared" ref="H4:H28" si="0">G4/F4*100</f>
        <v>96.097560975609753</v>
      </c>
      <c r="I4" s="8">
        <v>1109</v>
      </c>
      <c r="J4" s="8">
        <v>817</v>
      </c>
      <c r="K4" s="9">
        <f t="shared" ref="K4:K28" si="1">J4/I4*100</f>
        <v>73.66997294860235</v>
      </c>
      <c r="L4" s="10">
        <f t="shared" ref="L4:M19" si="2">SUM(F4,I4)</f>
        <v>1314</v>
      </c>
      <c r="M4" s="10">
        <f t="shared" si="2"/>
        <v>1014</v>
      </c>
      <c r="N4" s="9">
        <f t="shared" ref="N4:N28" si="3">M4/L4*100</f>
        <v>77.168949771689498</v>
      </c>
    </row>
    <row r="5" spans="1:14" x14ac:dyDescent="0.25">
      <c r="A5" s="6">
        <v>2</v>
      </c>
      <c r="B5" s="6"/>
      <c r="C5" s="7"/>
      <c r="D5" s="6">
        <f>'[1]44'!D14</f>
        <v>35010200002</v>
      </c>
      <c r="E5" s="7" t="str">
        <f>'[1]9'!E10</f>
        <v>Kalak</v>
      </c>
      <c r="F5" s="8">
        <v>133</v>
      </c>
      <c r="G5" s="8">
        <v>125</v>
      </c>
      <c r="H5" s="9">
        <f t="shared" si="0"/>
        <v>93.984962406015043</v>
      </c>
      <c r="I5" s="8">
        <v>706</v>
      </c>
      <c r="J5" s="8">
        <v>470</v>
      </c>
      <c r="K5" s="9">
        <f t="shared" si="1"/>
        <v>66.572237960339947</v>
      </c>
      <c r="L5" s="10">
        <f t="shared" si="2"/>
        <v>839</v>
      </c>
      <c r="M5" s="10">
        <f t="shared" si="2"/>
        <v>595</v>
      </c>
      <c r="N5" s="9">
        <f t="shared" si="3"/>
        <v>70.917759237187127</v>
      </c>
    </row>
    <row r="6" spans="1:14" x14ac:dyDescent="0.25">
      <c r="A6" s="6">
        <v>3</v>
      </c>
      <c r="B6" s="6">
        <f>'[1]44'!B15</f>
        <v>350102</v>
      </c>
      <c r="C6" s="7" t="str">
        <f>'[1]9'!C11</f>
        <v>Punung</v>
      </c>
      <c r="D6" s="6">
        <f>'[1]44'!D15</f>
        <v>35010200003</v>
      </c>
      <c r="E6" s="7" t="str">
        <f>'[1]9'!E11</f>
        <v>Punung</v>
      </c>
      <c r="F6" s="8">
        <v>192</v>
      </c>
      <c r="G6" s="8">
        <v>192</v>
      </c>
      <c r="H6" s="9">
        <f t="shared" si="0"/>
        <v>100</v>
      </c>
      <c r="I6" s="8">
        <v>1098</v>
      </c>
      <c r="J6" s="8">
        <v>845</v>
      </c>
      <c r="K6" s="9">
        <f t="shared" si="1"/>
        <v>76.95810564663023</v>
      </c>
      <c r="L6" s="10">
        <f t="shared" si="2"/>
        <v>1290</v>
      </c>
      <c r="M6" s="10">
        <f t="shared" si="2"/>
        <v>1037</v>
      </c>
      <c r="N6" s="9">
        <f t="shared" si="3"/>
        <v>80.387596899224818</v>
      </c>
    </row>
    <row r="7" spans="1:14" x14ac:dyDescent="0.25">
      <c r="A7" s="6">
        <v>4</v>
      </c>
      <c r="B7" s="6"/>
      <c r="C7" s="7"/>
      <c r="D7" s="6">
        <f>'[1]44'!D16</f>
        <v>35010200004</v>
      </c>
      <c r="E7" s="7" t="str">
        <f>'[1]9'!E12</f>
        <v>Gondosari</v>
      </c>
      <c r="F7" s="8">
        <v>99</v>
      </c>
      <c r="G7" s="8">
        <v>99</v>
      </c>
      <c r="H7" s="9">
        <f t="shared" si="0"/>
        <v>100</v>
      </c>
      <c r="I7" s="8">
        <v>660</v>
      </c>
      <c r="J7" s="8">
        <v>451</v>
      </c>
      <c r="K7" s="9">
        <f t="shared" si="1"/>
        <v>68.333333333333329</v>
      </c>
      <c r="L7" s="10">
        <f t="shared" si="2"/>
        <v>759</v>
      </c>
      <c r="M7" s="10">
        <f t="shared" si="2"/>
        <v>550</v>
      </c>
      <c r="N7" s="9">
        <f t="shared" si="3"/>
        <v>72.463768115942031</v>
      </c>
    </row>
    <row r="8" spans="1:14" x14ac:dyDescent="0.25">
      <c r="A8" s="6">
        <v>5</v>
      </c>
      <c r="B8" s="6">
        <f>'[1]44'!B17</f>
        <v>350103</v>
      </c>
      <c r="C8" s="7" t="str">
        <f>'[1]9'!C13</f>
        <v>Pringkuku</v>
      </c>
      <c r="D8" s="6">
        <f>'[1]44'!D17</f>
        <v>35010200005</v>
      </c>
      <c r="E8" s="7" t="str">
        <f>'[1]9'!E13</f>
        <v>Pringkuku</v>
      </c>
      <c r="F8" s="8">
        <v>167</v>
      </c>
      <c r="G8" s="8">
        <v>167</v>
      </c>
      <c r="H8" s="9">
        <f t="shared" si="0"/>
        <v>100</v>
      </c>
      <c r="I8" s="8">
        <v>1047</v>
      </c>
      <c r="J8" s="8">
        <v>773</v>
      </c>
      <c r="K8" s="9">
        <f t="shared" si="1"/>
        <v>73.829990448901626</v>
      </c>
      <c r="L8" s="10">
        <f t="shared" si="2"/>
        <v>1214</v>
      </c>
      <c r="M8" s="10">
        <f t="shared" si="2"/>
        <v>940</v>
      </c>
      <c r="N8" s="9">
        <f t="shared" si="3"/>
        <v>77.42998352553542</v>
      </c>
    </row>
    <row r="9" spans="1:14" x14ac:dyDescent="0.25">
      <c r="A9" s="6">
        <v>6</v>
      </c>
      <c r="B9" s="6"/>
      <c r="C9" s="7"/>
      <c r="D9" s="6">
        <f>'[1]44'!D18</f>
        <v>35010200006</v>
      </c>
      <c r="E9" s="7" t="str">
        <f>'[1]9'!E14</f>
        <v>Candi</v>
      </c>
      <c r="F9" s="8">
        <v>101</v>
      </c>
      <c r="G9" s="8">
        <v>101</v>
      </c>
      <c r="H9" s="9">
        <f t="shared" si="0"/>
        <v>100</v>
      </c>
      <c r="I9" s="8">
        <v>535</v>
      </c>
      <c r="J9" s="8">
        <v>406</v>
      </c>
      <c r="K9" s="9">
        <f t="shared" si="1"/>
        <v>75.887850467289724</v>
      </c>
      <c r="L9" s="10">
        <f t="shared" si="2"/>
        <v>636</v>
      </c>
      <c r="M9" s="10">
        <f t="shared" si="2"/>
        <v>507</v>
      </c>
      <c r="N9" s="9">
        <f t="shared" si="3"/>
        <v>79.716981132075475</v>
      </c>
    </row>
    <row r="10" spans="1:14" x14ac:dyDescent="0.25">
      <c r="A10" s="6">
        <v>7</v>
      </c>
      <c r="B10" s="6">
        <f>'[1]44'!B19</f>
        <v>350104</v>
      </c>
      <c r="C10" s="7" t="str">
        <f>'[1]9'!C15</f>
        <v>Pacitan</v>
      </c>
      <c r="D10" s="6">
        <f>'[1]44'!D19</f>
        <v>35010200007</v>
      </c>
      <c r="E10" s="7" t="str">
        <f>'[1]9'!E15</f>
        <v>Pacitan</v>
      </c>
      <c r="F10" s="8">
        <v>222</v>
      </c>
      <c r="G10" s="8">
        <v>222</v>
      </c>
      <c r="H10" s="9">
        <f t="shared" si="0"/>
        <v>100</v>
      </c>
      <c r="I10" s="8">
        <v>1187</v>
      </c>
      <c r="J10" s="8">
        <v>937</v>
      </c>
      <c r="K10" s="9">
        <f t="shared" si="1"/>
        <v>78.938500421229989</v>
      </c>
      <c r="L10" s="10">
        <f t="shared" si="2"/>
        <v>1409</v>
      </c>
      <c r="M10" s="10">
        <f t="shared" si="2"/>
        <v>1159</v>
      </c>
      <c r="N10" s="9">
        <f t="shared" si="3"/>
        <v>82.256919801277505</v>
      </c>
    </row>
    <row r="11" spans="1:14" x14ac:dyDescent="0.25">
      <c r="A11" s="6">
        <v>8</v>
      </c>
      <c r="B11" s="6"/>
      <c r="C11" s="7"/>
      <c r="D11" s="6">
        <f>'[1]44'!D20</f>
        <v>35010200008</v>
      </c>
      <c r="E11" s="7" t="str">
        <f>'[1]9'!E16</f>
        <v>Tanjungsari</v>
      </c>
      <c r="F11" s="8">
        <v>392</v>
      </c>
      <c r="G11" s="8">
        <v>362</v>
      </c>
      <c r="H11" s="9">
        <f t="shared" si="0"/>
        <v>92.346938775510196</v>
      </c>
      <c r="I11" s="8">
        <v>2492</v>
      </c>
      <c r="J11" s="8">
        <v>2001</v>
      </c>
      <c r="K11" s="9">
        <f t="shared" si="1"/>
        <v>80.296950240770471</v>
      </c>
      <c r="L11" s="10">
        <f t="shared" si="2"/>
        <v>2884</v>
      </c>
      <c r="M11" s="10">
        <f t="shared" si="2"/>
        <v>2363</v>
      </c>
      <c r="N11" s="9">
        <f t="shared" si="3"/>
        <v>81.934812760055479</v>
      </c>
    </row>
    <row r="12" spans="1:14" x14ac:dyDescent="0.25">
      <c r="A12" s="6">
        <v>9</v>
      </c>
      <c r="B12" s="6">
        <f>'[1]44'!B21</f>
        <v>350105</v>
      </c>
      <c r="C12" s="7" t="str">
        <f>'[1]9'!C17</f>
        <v>Kebonagung</v>
      </c>
      <c r="D12" s="6">
        <f>'[1]44'!D21</f>
        <v>35010200009</v>
      </c>
      <c r="E12" s="7" t="str">
        <f>'[1]9'!E17</f>
        <v>Kebonagung</v>
      </c>
      <c r="F12" s="8">
        <v>241</v>
      </c>
      <c r="G12" s="8">
        <v>196</v>
      </c>
      <c r="H12" s="9">
        <f t="shared" si="0"/>
        <v>81.327800829875514</v>
      </c>
      <c r="I12" s="8">
        <v>1268</v>
      </c>
      <c r="J12" s="8">
        <v>1038</v>
      </c>
      <c r="K12" s="9">
        <f t="shared" si="1"/>
        <v>81.861198738170344</v>
      </c>
      <c r="L12" s="10">
        <f t="shared" si="2"/>
        <v>1509</v>
      </c>
      <c r="M12" s="10">
        <f t="shared" si="2"/>
        <v>1234</v>
      </c>
      <c r="N12" s="9">
        <f t="shared" si="3"/>
        <v>81.776010603048377</v>
      </c>
    </row>
    <row r="13" spans="1:14" x14ac:dyDescent="0.25">
      <c r="A13" s="6">
        <v>10</v>
      </c>
      <c r="B13" s="6"/>
      <c r="C13" s="7"/>
      <c r="D13" s="6">
        <f>'[1]44'!D22</f>
        <v>35010200010</v>
      </c>
      <c r="E13" s="7" t="str">
        <f>'[1]9'!E18</f>
        <v>Ketrowonojoyo</v>
      </c>
      <c r="F13" s="8">
        <v>181</v>
      </c>
      <c r="G13" s="8">
        <v>181</v>
      </c>
      <c r="H13" s="9">
        <f t="shared" si="0"/>
        <v>100</v>
      </c>
      <c r="I13" s="8">
        <v>966</v>
      </c>
      <c r="J13" s="8">
        <v>811</v>
      </c>
      <c r="K13" s="9">
        <f t="shared" si="1"/>
        <v>83.9544513457557</v>
      </c>
      <c r="L13" s="10">
        <f t="shared" si="2"/>
        <v>1147</v>
      </c>
      <c r="M13" s="10">
        <f t="shared" si="2"/>
        <v>992</v>
      </c>
      <c r="N13" s="9">
        <f t="shared" si="3"/>
        <v>86.486486486486484</v>
      </c>
    </row>
    <row r="14" spans="1:14" x14ac:dyDescent="0.25">
      <c r="A14" s="6">
        <v>11</v>
      </c>
      <c r="B14" s="6">
        <f>'[1]44'!B23</f>
        <v>350106</v>
      </c>
      <c r="C14" s="7" t="str">
        <f>'[1]9'!C19</f>
        <v>Arjosari</v>
      </c>
      <c r="D14" s="6">
        <f>'[1]44'!D23</f>
        <v>35010200011</v>
      </c>
      <c r="E14" s="7" t="str">
        <f>'[1]9'!E19</f>
        <v>Arjosari</v>
      </c>
      <c r="F14" s="8">
        <v>284</v>
      </c>
      <c r="G14" s="8">
        <v>280</v>
      </c>
      <c r="H14" s="9">
        <f t="shared" si="0"/>
        <v>98.591549295774655</v>
      </c>
      <c r="I14" s="8">
        <v>1528</v>
      </c>
      <c r="J14" s="8">
        <v>1217</v>
      </c>
      <c r="K14" s="9">
        <f t="shared" si="1"/>
        <v>79.646596858638745</v>
      </c>
      <c r="L14" s="10">
        <f t="shared" si="2"/>
        <v>1812</v>
      </c>
      <c r="M14" s="10">
        <f t="shared" si="2"/>
        <v>1497</v>
      </c>
      <c r="N14" s="9">
        <f t="shared" si="3"/>
        <v>82.615894039735096</v>
      </c>
    </row>
    <row r="15" spans="1:14" x14ac:dyDescent="0.25">
      <c r="A15" s="6">
        <v>12</v>
      </c>
      <c r="B15" s="6"/>
      <c r="C15" s="7"/>
      <c r="D15" s="6">
        <f>'[1]44'!D24</f>
        <v>35010200012</v>
      </c>
      <c r="E15" s="7" t="str">
        <f>'[1]9'!E20</f>
        <v>Kedungbendo</v>
      </c>
      <c r="F15" s="8">
        <v>102</v>
      </c>
      <c r="G15" s="8">
        <v>102</v>
      </c>
      <c r="H15" s="9">
        <f t="shared" si="0"/>
        <v>100</v>
      </c>
      <c r="I15" s="8">
        <v>471</v>
      </c>
      <c r="J15" s="8">
        <v>365</v>
      </c>
      <c r="K15" s="9">
        <f t="shared" si="1"/>
        <v>77.494692144373673</v>
      </c>
      <c r="L15" s="10">
        <f t="shared" si="2"/>
        <v>573</v>
      </c>
      <c r="M15" s="10">
        <f t="shared" si="2"/>
        <v>467</v>
      </c>
      <c r="N15" s="9">
        <f t="shared" si="3"/>
        <v>81.500872600349041</v>
      </c>
    </row>
    <row r="16" spans="1:14" x14ac:dyDescent="0.25">
      <c r="A16" s="6">
        <v>13</v>
      </c>
      <c r="B16" s="6">
        <f>'[1]44'!B25</f>
        <v>350107</v>
      </c>
      <c r="C16" s="7" t="str">
        <f>'[1]9'!C21</f>
        <v>Nawangan</v>
      </c>
      <c r="D16" s="6">
        <f>'[1]44'!D25</f>
        <v>35010200013</v>
      </c>
      <c r="E16" s="7" t="str">
        <f>'[1]9'!E21</f>
        <v>Nawangan</v>
      </c>
      <c r="F16" s="8">
        <v>206</v>
      </c>
      <c r="G16" s="8">
        <v>206</v>
      </c>
      <c r="H16" s="9">
        <f t="shared" si="0"/>
        <v>100</v>
      </c>
      <c r="I16" s="8">
        <v>1357</v>
      </c>
      <c r="J16" s="8">
        <v>1174</v>
      </c>
      <c r="K16" s="9">
        <f t="shared" si="1"/>
        <v>86.51436993367723</v>
      </c>
      <c r="L16" s="10">
        <f t="shared" si="2"/>
        <v>1563</v>
      </c>
      <c r="M16" s="10">
        <f t="shared" si="2"/>
        <v>1380</v>
      </c>
      <c r="N16" s="9">
        <f t="shared" si="3"/>
        <v>88.291746641074852</v>
      </c>
    </row>
    <row r="17" spans="1:14" x14ac:dyDescent="0.25">
      <c r="A17" s="6">
        <v>14</v>
      </c>
      <c r="B17" s="6"/>
      <c r="C17" s="7"/>
      <c r="D17" s="6">
        <f>'[1]44'!D26</f>
        <v>35010200014</v>
      </c>
      <c r="E17" s="7" t="str">
        <f>'[1]9'!E22</f>
        <v>Pakis Baru</v>
      </c>
      <c r="F17" s="8">
        <v>202</v>
      </c>
      <c r="G17" s="8">
        <v>199</v>
      </c>
      <c r="H17" s="9">
        <f t="shared" si="0"/>
        <v>98.514851485148512</v>
      </c>
      <c r="I17" s="8">
        <v>1089</v>
      </c>
      <c r="J17" s="8">
        <v>902</v>
      </c>
      <c r="K17" s="9">
        <f t="shared" si="1"/>
        <v>82.828282828282823</v>
      </c>
      <c r="L17" s="10">
        <f t="shared" si="2"/>
        <v>1291</v>
      </c>
      <c r="M17" s="10">
        <f t="shared" si="2"/>
        <v>1101</v>
      </c>
      <c r="N17" s="9">
        <f t="shared" si="3"/>
        <v>85.28272656855151</v>
      </c>
    </row>
    <row r="18" spans="1:14" x14ac:dyDescent="0.25">
      <c r="A18" s="6">
        <v>15</v>
      </c>
      <c r="B18" s="6">
        <f>'[1]44'!B27</f>
        <v>350108</v>
      </c>
      <c r="C18" s="7" t="str">
        <f>'[1]9'!C23</f>
        <v>Bandar</v>
      </c>
      <c r="D18" s="6">
        <f>'[1]44'!D27</f>
        <v>35010200015</v>
      </c>
      <c r="E18" s="7" t="str">
        <f>'[1]9'!E23</f>
        <v>Bandar</v>
      </c>
      <c r="F18" s="8">
        <v>165</v>
      </c>
      <c r="G18" s="8">
        <v>165</v>
      </c>
      <c r="H18" s="9">
        <f t="shared" si="0"/>
        <v>100</v>
      </c>
      <c r="I18" s="8">
        <v>1100</v>
      </c>
      <c r="J18" s="8">
        <v>775</v>
      </c>
      <c r="K18" s="9">
        <f t="shared" si="1"/>
        <v>70.454545454545453</v>
      </c>
      <c r="L18" s="10">
        <f t="shared" si="2"/>
        <v>1265</v>
      </c>
      <c r="M18" s="10">
        <f t="shared" si="2"/>
        <v>940</v>
      </c>
      <c r="N18" s="9">
        <f t="shared" si="3"/>
        <v>74.308300395256921</v>
      </c>
    </row>
    <row r="19" spans="1:14" x14ac:dyDescent="0.25">
      <c r="A19" s="6">
        <v>16</v>
      </c>
      <c r="B19" s="6"/>
      <c r="C19" s="7"/>
      <c r="D19" s="6">
        <f>'[1]44'!D28</f>
        <v>35010200016</v>
      </c>
      <c r="E19" s="7" t="str">
        <f>'[1]9'!E24</f>
        <v>Jeruk</v>
      </c>
      <c r="F19" s="8">
        <v>201</v>
      </c>
      <c r="G19" s="8">
        <v>193</v>
      </c>
      <c r="H19" s="9">
        <f t="shared" si="0"/>
        <v>96.019900497512438</v>
      </c>
      <c r="I19" s="8">
        <v>1041</v>
      </c>
      <c r="J19" s="8">
        <v>817</v>
      </c>
      <c r="K19" s="9">
        <f t="shared" si="1"/>
        <v>78.482228626320847</v>
      </c>
      <c r="L19" s="10">
        <f t="shared" si="2"/>
        <v>1242</v>
      </c>
      <c r="M19" s="10">
        <f t="shared" si="2"/>
        <v>1010</v>
      </c>
      <c r="N19" s="9">
        <f t="shared" si="3"/>
        <v>81.320450885668265</v>
      </c>
    </row>
    <row r="20" spans="1:14" x14ac:dyDescent="0.25">
      <c r="A20" s="6">
        <v>17</v>
      </c>
      <c r="B20" s="6">
        <f>'[1]44'!B29</f>
        <v>350109</v>
      </c>
      <c r="C20" s="7" t="str">
        <f>'[1]9'!C25</f>
        <v>Tegalombo</v>
      </c>
      <c r="D20" s="6">
        <f>'[1]44'!D29</f>
        <v>35010200017</v>
      </c>
      <c r="E20" s="7" t="str">
        <f>'[1]9'!E25</f>
        <v>Tegalombo</v>
      </c>
      <c r="F20" s="8">
        <v>282</v>
      </c>
      <c r="G20" s="8">
        <v>265</v>
      </c>
      <c r="H20" s="9">
        <f t="shared" si="0"/>
        <v>93.971631205673759</v>
      </c>
      <c r="I20" s="8">
        <v>1631</v>
      </c>
      <c r="J20" s="8">
        <v>1153</v>
      </c>
      <c r="K20" s="9">
        <f t="shared" si="1"/>
        <v>70.692826486817907</v>
      </c>
      <c r="L20" s="10">
        <f t="shared" ref="L20:M27" si="4">SUM(F20,I20)</f>
        <v>1913</v>
      </c>
      <c r="M20" s="10">
        <f t="shared" si="4"/>
        <v>1418</v>
      </c>
      <c r="N20" s="9">
        <f t="shared" si="3"/>
        <v>74.124411918452694</v>
      </c>
    </row>
    <row r="21" spans="1:14" x14ac:dyDescent="0.25">
      <c r="A21" s="6">
        <v>18</v>
      </c>
      <c r="B21" s="6"/>
      <c r="C21" s="13"/>
      <c r="D21" s="6">
        <f>'[1]44'!D30</f>
        <v>35010200018</v>
      </c>
      <c r="E21" s="7" t="str">
        <f>'[1]9'!E26</f>
        <v>Gemaharjo</v>
      </c>
      <c r="F21" s="8">
        <v>153</v>
      </c>
      <c r="G21" s="8">
        <v>153</v>
      </c>
      <c r="H21" s="9">
        <f t="shared" si="0"/>
        <v>100</v>
      </c>
      <c r="I21" s="8">
        <v>892</v>
      </c>
      <c r="J21" s="8">
        <v>639</v>
      </c>
      <c r="K21" s="9">
        <f t="shared" si="1"/>
        <v>71.63677130044843</v>
      </c>
      <c r="L21" s="10">
        <f t="shared" si="4"/>
        <v>1045</v>
      </c>
      <c r="M21" s="10">
        <f t="shared" si="4"/>
        <v>792</v>
      </c>
      <c r="N21" s="9">
        <f t="shared" si="3"/>
        <v>75.789473684210535</v>
      </c>
    </row>
    <row r="22" spans="1:14" x14ac:dyDescent="0.25">
      <c r="A22" s="6">
        <v>19</v>
      </c>
      <c r="B22" s="14">
        <v>350110</v>
      </c>
      <c r="C22" s="13" t="s">
        <v>14</v>
      </c>
      <c r="D22" s="6">
        <f>'[1]44'!D31</f>
        <v>35010200019</v>
      </c>
      <c r="E22" s="13" t="s">
        <v>14</v>
      </c>
      <c r="F22" s="8">
        <v>534</v>
      </c>
      <c r="G22" s="8">
        <v>534</v>
      </c>
      <c r="H22" s="9">
        <f t="shared" si="0"/>
        <v>100</v>
      </c>
      <c r="I22" s="8">
        <v>2861</v>
      </c>
      <c r="J22" s="8">
        <v>2468</v>
      </c>
      <c r="K22" s="9">
        <f t="shared" si="1"/>
        <v>86.263544215309324</v>
      </c>
      <c r="L22" s="10">
        <f t="shared" si="4"/>
        <v>3395</v>
      </c>
      <c r="M22" s="10">
        <f t="shared" si="4"/>
        <v>3002</v>
      </c>
      <c r="N22" s="9">
        <f t="shared" si="3"/>
        <v>88.424153166421206</v>
      </c>
    </row>
    <row r="23" spans="1:14" x14ac:dyDescent="0.25">
      <c r="A23" s="6">
        <v>20</v>
      </c>
      <c r="B23" s="14"/>
      <c r="C23" s="13"/>
      <c r="D23" s="6">
        <f>'[1]44'!D32</f>
        <v>35010200020</v>
      </c>
      <c r="E23" s="13" t="s">
        <v>17</v>
      </c>
      <c r="F23" s="8">
        <v>335</v>
      </c>
      <c r="G23" s="8">
        <v>315</v>
      </c>
      <c r="H23" s="9">
        <f t="shared" si="0"/>
        <v>94.029850746268664</v>
      </c>
      <c r="I23" s="8">
        <v>1256</v>
      </c>
      <c r="J23" s="8">
        <v>1215</v>
      </c>
      <c r="K23" s="9">
        <f t="shared" si="1"/>
        <v>96.735668789808912</v>
      </c>
      <c r="L23" s="10">
        <f t="shared" si="4"/>
        <v>1591</v>
      </c>
      <c r="M23" s="10">
        <f t="shared" si="4"/>
        <v>1530</v>
      </c>
      <c r="N23" s="9">
        <f t="shared" si="3"/>
        <v>96.165933375235696</v>
      </c>
    </row>
    <row r="24" spans="1:14" x14ac:dyDescent="0.25">
      <c r="A24" s="6">
        <v>21</v>
      </c>
      <c r="B24" s="14">
        <v>350111</v>
      </c>
      <c r="C24" s="13" t="s">
        <v>15</v>
      </c>
      <c r="D24" s="6">
        <f>'[1]44'!D33</f>
        <v>35010200021</v>
      </c>
      <c r="E24" s="13" t="s">
        <v>15</v>
      </c>
      <c r="F24" s="8">
        <v>278</v>
      </c>
      <c r="G24" s="8">
        <v>263</v>
      </c>
      <c r="H24" s="9">
        <f t="shared" si="0"/>
        <v>94.60431654676259</v>
      </c>
      <c r="I24" s="8">
        <v>1560</v>
      </c>
      <c r="J24" s="8">
        <v>1262</v>
      </c>
      <c r="K24" s="9">
        <f t="shared" si="1"/>
        <v>80.897435897435898</v>
      </c>
      <c r="L24" s="10">
        <f t="shared" si="4"/>
        <v>1838</v>
      </c>
      <c r="M24" s="10">
        <f t="shared" si="4"/>
        <v>1525</v>
      </c>
      <c r="N24" s="9">
        <f t="shared" si="3"/>
        <v>82.970620239390641</v>
      </c>
    </row>
    <row r="25" spans="1:14" x14ac:dyDescent="0.25">
      <c r="A25" s="6">
        <v>22</v>
      </c>
      <c r="B25" s="14"/>
      <c r="C25" s="13"/>
      <c r="D25" s="6">
        <f>'[1]44'!D34</f>
        <v>35010200022</v>
      </c>
      <c r="E25" s="13" t="s">
        <v>18</v>
      </c>
      <c r="F25" s="8">
        <v>114</v>
      </c>
      <c r="G25" s="8">
        <v>113</v>
      </c>
      <c r="H25" s="9">
        <f t="shared" si="0"/>
        <v>99.122807017543863</v>
      </c>
      <c r="I25" s="8">
        <v>767</v>
      </c>
      <c r="J25" s="8">
        <v>603</v>
      </c>
      <c r="K25" s="9">
        <f t="shared" si="1"/>
        <v>78.617992177314207</v>
      </c>
      <c r="L25" s="10">
        <f t="shared" si="4"/>
        <v>881</v>
      </c>
      <c r="M25" s="10">
        <f t="shared" si="4"/>
        <v>716</v>
      </c>
      <c r="N25" s="9">
        <f t="shared" si="3"/>
        <v>81.271282633371172</v>
      </c>
    </row>
    <row r="26" spans="1:14" x14ac:dyDescent="0.25">
      <c r="A26" s="6">
        <v>23</v>
      </c>
      <c r="B26" s="14">
        <v>350112</v>
      </c>
      <c r="C26" s="13" t="s">
        <v>16</v>
      </c>
      <c r="D26" s="6">
        <f>'[1]44'!D35</f>
        <v>35010200023</v>
      </c>
      <c r="E26" s="13" t="s">
        <v>16</v>
      </c>
      <c r="F26" s="8">
        <v>175</v>
      </c>
      <c r="G26" s="8">
        <v>171</v>
      </c>
      <c r="H26" s="9">
        <f t="shared" si="0"/>
        <v>97.714285714285708</v>
      </c>
      <c r="I26" s="8">
        <v>1099</v>
      </c>
      <c r="J26" s="8">
        <v>726</v>
      </c>
      <c r="K26" s="9">
        <f t="shared" si="1"/>
        <v>66.060054595086442</v>
      </c>
      <c r="L26" s="10">
        <f t="shared" si="4"/>
        <v>1274</v>
      </c>
      <c r="M26" s="10">
        <f t="shared" si="4"/>
        <v>897</v>
      </c>
      <c r="N26" s="9">
        <f t="shared" si="3"/>
        <v>70.408163265306129</v>
      </c>
    </row>
    <row r="27" spans="1:14" x14ac:dyDescent="0.25">
      <c r="A27" s="6">
        <v>24</v>
      </c>
      <c r="B27" s="13"/>
      <c r="C27" s="7"/>
      <c r="D27" s="6">
        <f>'[1]44'!D36</f>
        <v>35010200024</v>
      </c>
      <c r="E27" s="13" t="s">
        <v>19</v>
      </c>
      <c r="F27" s="8">
        <v>126</v>
      </c>
      <c r="G27" s="8">
        <v>118</v>
      </c>
      <c r="H27" s="9">
        <f t="shared" si="0"/>
        <v>93.650793650793645</v>
      </c>
      <c r="I27" s="8">
        <v>553</v>
      </c>
      <c r="J27" s="8">
        <v>585</v>
      </c>
      <c r="K27" s="9">
        <f t="shared" si="1"/>
        <v>105.7866184448463</v>
      </c>
      <c r="L27" s="10">
        <f t="shared" si="4"/>
        <v>679</v>
      </c>
      <c r="M27" s="10">
        <f t="shared" si="4"/>
        <v>703</v>
      </c>
      <c r="N27" s="9">
        <f t="shared" si="3"/>
        <v>103.53460972017675</v>
      </c>
    </row>
    <row r="28" spans="1:14" x14ac:dyDescent="0.25">
      <c r="A28" s="1" t="s">
        <v>11</v>
      </c>
      <c r="B28" s="1"/>
      <c r="C28" s="1"/>
      <c r="D28" s="1"/>
      <c r="E28" s="1"/>
      <c r="F28" s="11">
        <f t="shared" ref="F28:G28" si="5">SUM(F4:F27)</f>
        <v>5090</v>
      </c>
      <c r="G28" s="11">
        <f t="shared" si="5"/>
        <v>4919</v>
      </c>
      <c r="H28" s="12">
        <f t="shared" si="0"/>
        <v>96.640471512770148</v>
      </c>
      <c r="I28" s="11">
        <f t="shared" ref="I28:J28" si="6">SUM(I4:I27)</f>
        <v>28273</v>
      </c>
      <c r="J28" s="11">
        <f t="shared" si="6"/>
        <v>22450</v>
      </c>
      <c r="K28" s="12">
        <f t="shared" si="1"/>
        <v>79.404378735896444</v>
      </c>
      <c r="L28" s="11">
        <f t="shared" ref="L28:M28" si="7">SUM(L4:L27)</f>
        <v>33363</v>
      </c>
      <c r="M28" s="11">
        <f t="shared" si="7"/>
        <v>27369</v>
      </c>
      <c r="N28" s="12">
        <f t="shared" si="3"/>
        <v>82.033989749123279</v>
      </c>
    </row>
  </sheetData>
  <mergeCells count="15">
    <mergeCell ref="A28:E28"/>
    <mergeCell ref="I1:K1"/>
    <mergeCell ref="L1:N1"/>
    <mergeCell ref="F2:F3"/>
    <mergeCell ref="G2:H2"/>
    <mergeCell ref="I2:I3"/>
    <mergeCell ref="J2:K2"/>
    <mergeCell ref="L2:L3"/>
    <mergeCell ref="M2:N2"/>
    <mergeCell ref="A1:A3"/>
    <mergeCell ref="B1:B3"/>
    <mergeCell ref="C1:C3"/>
    <mergeCell ref="D1:D3"/>
    <mergeCell ref="E1:E3"/>
    <mergeCell ref="F1:H1"/>
  </mergeCells>
  <conditionalFormatting sqref="I28">
    <cfRule type="cellIs" dxfId="0" priority="1" operator="equal">
      <formula>28273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2025-07-10T02:07:09Z</dcterms:created>
  <dcterms:modified xsi:type="dcterms:W3CDTF">2025-07-10T02:15:12Z</dcterms:modified>
</cp:coreProperties>
</file>