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13f78f0d122da0c8/Documents/KOMIFO/Kominfo 2/"/>
    </mc:Choice>
  </mc:AlternateContent>
  <xr:revisionPtr revIDLastSave="3" documentId="8_{F77BFD68-498D-4D2F-AADF-E6A24701F937}" xr6:coauthVersionLast="47" xr6:coauthVersionMax="47" xr10:uidLastSave="{DD3A05E1-2C78-434E-AAA5-7F014290AB2E}"/>
  <bookViews>
    <workbookView xWindow="-105" yWindow="0" windowWidth="14610" windowHeight="15585" xr2:uid="{4DAFB3FE-A2A3-43D9-BCDD-22D779DD2264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3" i="1" l="1"/>
  <c r="B24" i="1"/>
  <c r="B25" i="1"/>
  <c r="B26" i="1"/>
  <c r="B27" i="1"/>
  <c r="B28" i="1"/>
  <c r="L55" i="1"/>
  <c r="K55" i="1"/>
  <c r="J55" i="1"/>
  <c r="I55" i="1"/>
  <c r="H55" i="1"/>
  <c r="G55" i="1"/>
  <c r="F55" i="1"/>
  <c r="E55" i="1"/>
  <c r="D55" i="1"/>
  <c r="H52" i="1"/>
  <c r="G52" i="1"/>
  <c r="E52" i="1"/>
  <c r="D52" i="1"/>
  <c r="L51" i="1"/>
  <c r="K51" i="1"/>
  <c r="J51" i="1"/>
  <c r="I51" i="1"/>
  <c r="F51" i="1"/>
  <c r="K50" i="1"/>
  <c r="J50" i="1"/>
  <c r="L50" i="1" s="1"/>
  <c r="I50" i="1"/>
  <c r="F50" i="1"/>
  <c r="K49" i="1"/>
  <c r="J49" i="1"/>
  <c r="L49" i="1" s="1"/>
  <c r="I49" i="1"/>
  <c r="F49" i="1"/>
  <c r="K48" i="1"/>
  <c r="J48" i="1"/>
  <c r="L48" i="1" s="1"/>
  <c r="I48" i="1"/>
  <c r="F48" i="1"/>
  <c r="K47" i="1"/>
  <c r="J47" i="1"/>
  <c r="L47" i="1" s="1"/>
  <c r="I47" i="1"/>
  <c r="F47" i="1"/>
  <c r="K46" i="1"/>
  <c r="J46" i="1"/>
  <c r="L46" i="1" s="1"/>
  <c r="I46" i="1"/>
  <c r="F46" i="1"/>
  <c r="K45" i="1"/>
  <c r="J45" i="1"/>
  <c r="L45" i="1" s="1"/>
  <c r="I45" i="1"/>
  <c r="F45" i="1"/>
  <c r="K44" i="1"/>
  <c r="J44" i="1"/>
  <c r="L44" i="1" s="1"/>
  <c r="I44" i="1"/>
  <c r="F44" i="1"/>
  <c r="K43" i="1"/>
  <c r="J43" i="1"/>
  <c r="L43" i="1" s="1"/>
  <c r="I43" i="1"/>
  <c r="F43" i="1"/>
  <c r="K42" i="1"/>
  <c r="J42" i="1"/>
  <c r="L42" i="1" s="1"/>
  <c r="I42" i="1"/>
  <c r="F42" i="1"/>
  <c r="K41" i="1"/>
  <c r="J41" i="1"/>
  <c r="L41" i="1" s="1"/>
  <c r="I41" i="1"/>
  <c r="F41" i="1"/>
  <c r="K40" i="1"/>
  <c r="J40" i="1"/>
  <c r="L40" i="1" s="1"/>
  <c r="I40" i="1"/>
  <c r="F40" i="1"/>
  <c r="K39" i="1"/>
  <c r="J39" i="1"/>
  <c r="I39" i="1"/>
  <c r="F39" i="1"/>
  <c r="K38" i="1"/>
  <c r="J38" i="1"/>
  <c r="I38" i="1"/>
  <c r="F38" i="1"/>
  <c r="K37" i="1"/>
  <c r="J37" i="1"/>
  <c r="I37" i="1"/>
  <c r="F37" i="1"/>
  <c r="K36" i="1"/>
  <c r="L36" i="1" s="1"/>
  <c r="J36" i="1"/>
  <c r="I36" i="1"/>
  <c r="F36" i="1"/>
  <c r="H34" i="1"/>
  <c r="G34" i="1"/>
  <c r="E34" i="1"/>
  <c r="D34" i="1"/>
  <c r="K33" i="1"/>
  <c r="J33" i="1"/>
  <c r="I33" i="1"/>
  <c r="F33" i="1"/>
  <c r="K32" i="1"/>
  <c r="J32" i="1"/>
  <c r="I32" i="1"/>
  <c r="F32" i="1"/>
  <c r="K31" i="1"/>
  <c r="J31" i="1"/>
  <c r="L31" i="1" s="1"/>
  <c r="I31" i="1"/>
  <c r="I34" i="1" s="1"/>
  <c r="F31" i="1"/>
  <c r="H29" i="1"/>
  <c r="G29" i="1"/>
  <c r="G53" i="1" s="1"/>
  <c r="E29" i="1"/>
  <c r="E53" i="1" s="1"/>
  <c r="D29" i="1"/>
  <c r="K28" i="1"/>
  <c r="J28" i="1"/>
  <c r="I28" i="1"/>
  <c r="F28" i="1"/>
  <c r="C22" i="1"/>
  <c r="B22" i="1"/>
  <c r="K27" i="1"/>
  <c r="J27" i="1"/>
  <c r="I27" i="1"/>
  <c r="F27" i="1"/>
  <c r="C21" i="1"/>
  <c r="B21" i="1"/>
  <c r="K26" i="1"/>
  <c r="J26" i="1"/>
  <c r="I26" i="1"/>
  <c r="F26" i="1"/>
  <c r="C20" i="1"/>
  <c r="B20" i="1"/>
  <c r="K25" i="1"/>
  <c r="J25" i="1"/>
  <c r="I25" i="1"/>
  <c r="F25" i="1"/>
  <c r="C19" i="1"/>
  <c r="B19" i="1"/>
  <c r="K24" i="1"/>
  <c r="L24" i="1" s="1"/>
  <c r="J24" i="1"/>
  <c r="I24" i="1"/>
  <c r="F24" i="1"/>
  <c r="C18" i="1"/>
  <c r="B18" i="1"/>
  <c r="K23" i="1"/>
  <c r="J23" i="1"/>
  <c r="I23" i="1"/>
  <c r="F23" i="1"/>
  <c r="C17" i="1"/>
  <c r="B17" i="1"/>
  <c r="K22" i="1"/>
  <c r="J22" i="1"/>
  <c r="I22" i="1"/>
  <c r="F22" i="1"/>
  <c r="C16" i="1"/>
  <c r="B16" i="1"/>
  <c r="K21" i="1"/>
  <c r="J21" i="1"/>
  <c r="I21" i="1"/>
  <c r="F21" i="1"/>
  <c r="C15" i="1"/>
  <c r="B15" i="1"/>
  <c r="K20" i="1"/>
  <c r="J20" i="1"/>
  <c r="I20" i="1"/>
  <c r="F20" i="1"/>
  <c r="C14" i="1"/>
  <c r="B14" i="1"/>
  <c r="L19" i="1"/>
  <c r="K19" i="1"/>
  <c r="J19" i="1"/>
  <c r="I19" i="1"/>
  <c r="F19" i="1"/>
  <c r="C13" i="1"/>
  <c r="B13" i="1"/>
  <c r="K18" i="1"/>
  <c r="J18" i="1"/>
  <c r="L18" i="1" s="1"/>
  <c r="I18" i="1"/>
  <c r="F18" i="1"/>
  <c r="C12" i="1"/>
  <c r="B12" i="1"/>
  <c r="K17" i="1"/>
  <c r="J17" i="1"/>
  <c r="I17" i="1"/>
  <c r="F17" i="1"/>
  <c r="C11" i="1"/>
  <c r="B11" i="1"/>
  <c r="K16" i="1"/>
  <c r="J16" i="1"/>
  <c r="I16" i="1"/>
  <c r="F16" i="1"/>
  <c r="C10" i="1"/>
  <c r="B10" i="1"/>
  <c r="K15" i="1"/>
  <c r="J15" i="1"/>
  <c r="L15" i="1" s="1"/>
  <c r="I15" i="1"/>
  <c r="F15" i="1"/>
  <c r="C9" i="1"/>
  <c r="B9" i="1"/>
  <c r="K14" i="1"/>
  <c r="J14" i="1"/>
  <c r="I14" i="1"/>
  <c r="F14" i="1"/>
  <c r="C8" i="1"/>
  <c r="B8" i="1"/>
  <c r="K13" i="1"/>
  <c r="J13" i="1"/>
  <c r="L13" i="1" s="1"/>
  <c r="I13" i="1"/>
  <c r="F13" i="1"/>
  <c r="C7" i="1"/>
  <c r="B7" i="1"/>
  <c r="K12" i="1"/>
  <c r="J12" i="1"/>
  <c r="I12" i="1"/>
  <c r="F12" i="1"/>
  <c r="C6" i="1"/>
  <c r="B6" i="1"/>
  <c r="K11" i="1"/>
  <c r="J11" i="1"/>
  <c r="L11" i="1" s="1"/>
  <c r="I11" i="1"/>
  <c r="F11" i="1"/>
  <c r="C5" i="1"/>
  <c r="B5" i="1"/>
  <c r="K10" i="1"/>
  <c r="J10" i="1"/>
  <c r="I10" i="1"/>
  <c r="F10" i="1"/>
  <c r="B4" i="1"/>
  <c r="K9" i="1"/>
  <c r="J9" i="1"/>
  <c r="I9" i="1"/>
  <c r="F9" i="1"/>
  <c r="K8" i="1"/>
  <c r="J8" i="1"/>
  <c r="I8" i="1"/>
  <c r="F8" i="1"/>
  <c r="K7" i="1"/>
  <c r="J7" i="1"/>
  <c r="I7" i="1"/>
  <c r="F7" i="1"/>
  <c r="K6" i="1"/>
  <c r="J6" i="1"/>
  <c r="I6" i="1"/>
  <c r="F6" i="1"/>
  <c r="K5" i="1"/>
  <c r="J5" i="1"/>
  <c r="I5" i="1"/>
  <c r="F5" i="1"/>
  <c r="L12" i="1" l="1"/>
  <c r="L22" i="1"/>
  <c r="H53" i="1"/>
  <c r="J29" i="1"/>
  <c r="L6" i="1"/>
  <c r="L7" i="1"/>
  <c r="L9" i="1"/>
  <c r="L23" i="1"/>
  <c r="L25" i="1"/>
  <c r="L27" i="1"/>
  <c r="D53" i="1"/>
  <c r="L39" i="1"/>
  <c r="L16" i="1"/>
  <c r="F52" i="1"/>
  <c r="K29" i="1"/>
  <c r="F29" i="1"/>
  <c r="F53" i="1" s="1"/>
  <c r="L8" i="1"/>
  <c r="L10" i="1"/>
  <c r="L17" i="1"/>
  <c r="L20" i="1"/>
  <c r="L26" i="1"/>
  <c r="K34" i="1"/>
  <c r="L32" i="1"/>
  <c r="I52" i="1"/>
  <c r="I29" i="1"/>
  <c r="L14" i="1"/>
  <c r="L21" i="1"/>
  <c r="L28" i="1"/>
  <c r="F34" i="1"/>
  <c r="L33" i="1"/>
  <c r="L34" i="1" s="1"/>
  <c r="J52" i="1"/>
  <c r="L37" i="1"/>
  <c r="L52" i="1" s="1"/>
  <c r="L38" i="1"/>
  <c r="K52" i="1"/>
  <c r="L5" i="1"/>
  <c r="L29" i="1" s="1"/>
  <c r="J34" i="1"/>
  <c r="J53" i="1" l="1"/>
  <c r="I53" i="1"/>
  <c r="L53" i="1"/>
  <c r="K53" i="1"/>
</calcChain>
</file>

<file path=xl/sharedStrings.xml><?xml version="1.0" encoding="utf-8"?>
<sst xmlns="http://schemas.openxmlformats.org/spreadsheetml/2006/main" count="53" uniqueCount="47">
  <si>
    <t>NO</t>
  </si>
  <si>
    <t>UNIT KERJA</t>
  </si>
  <si>
    <t>TENAGA KEFARMASIAN</t>
  </si>
  <si>
    <t xml:space="preserve"> TENAGA TEKNIS KEFARMASIAN</t>
  </si>
  <si>
    <t>APOTEKER</t>
  </si>
  <si>
    <t>TOTAL</t>
  </si>
  <si>
    <t>L</t>
  </si>
  <si>
    <t>P</t>
  </si>
  <si>
    <t>L + P</t>
  </si>
  <si>
    <t>A</t>
  </si>
  <si>
    <t>PUSKESMAS</t>
  </si>
  <si>
    <t>TOTAL PUSKESMAS</t>
  </si>
  <si>
    <t>B</t>
  </si>
  <si>
    <t>RUMAH SAKIT</t>
  </si>
  <si>
    <t>RSUD dr. Darsono</t>
  </si>
  <si>
    <t>RSU Medical Mandiri</t>
  </si>
  <si>
    <t>RSU Agung Mulia</t>
  </si>
  <si>
    <t>TOTAL RUMAH SAKIT</t>
  </si>
  <si>
    <t>C</t>
  </si>
  <si>
    <t>SARANA FASILITAS PELAYANAN KESEHATAN LAINNYA</t>
  </si>
  <si>
    <t>Klinik</t>
  </si>
  <si>
    <t>Praktek Nakes Mandiri</t>
  </si>
  <si>
    <t>Sarana Kefarmasian dan Alkes</t>
  </si>
  <si>
    <t>Dinas Kesehatan</t>
  </si>
  <si>
    <t>Laboratorium Kesehatan</t>
  </si>
  <si>
    <t>Optik</t>
  </si>
  <si>
    <t>PSC 119</t>
  </si>
  <si>
    <t>UPT Transfusi Darah</t>
  </si>
  <si>
    <t>Balai Besar Kekarantinaan Kesehatan</t>
  </si>
  <si>
    <t>Balai Kesehatan Kulit, Kelamin dan Komestik</t>
  </si>
  <si>
    <t>Balai Pengobatan/ Kesehatan Masyarakat</t>
  </si>
  <si>
    <t>Institusi Diklat dan Pengembangan SDMK</t>
  </si>
  <si>
    <t>Institusi Pendidikan Tenaga Kesehatan</t>
  </si>
  <si>
    <t>Pengobatan Tradisional</t>
  </si>
  <si>
    <t>Pusat Pelayanan Kesehatan Gigi dan Mulut</t>
  </si>
  <si>
    <t>Fasyankes lainnya</t>
  </si>
  <si>
    <t>TOTAL SARANA FASYANKES LAINNYA</t>
  </si>
  <si>
    <t>JUMLAH BERDASARKAN PELAYANAN (A+B+C)</t>
  </si>
  <si>
    <t>JUMLAH BERDASARKAN WILAYAH (STR)</t>
  </si>
  <si>
    <t>RASIO TERHADAP 100.000 PENDUDUK</t>
  </si>
  <si>
    <t>Tulakan</t>
  </si>
  <si>
    <t>Bubakan</t>
  </si>
  <si>
    <t>Ngadirojo</t>
  </si>
  <si>
    <t>Wonokarto</t>
  </si>
  <si>
    <t>Sudimoro</t>
  </si>
  <si>
    <t>Sukorejo</t>
  </si>
  <si>
    <t>KODE RUMAH SAKIT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</si>
</sst>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Aptos Narrow"/>
      <family val="2"/>
      <scheme val="minor"/>
    </font>
    <font>
      <b/>
      <sz val="9"/>
      <color theme="1"/>
      <name val="Arial"/>
      <family val="2"/>
    </font>
    <font>
      <sz val="9"/>
      <name val="Arial"/>
      <family val="2"/>
    </font>
    <font>
      <b/>
      <i/>
      <sz val="9"/>
      <color theme="1"/>
      <name val="Arial"/>
      <family val="2"/>
    </font>
    <font>
      <sz val="9"/>
      <color theme="1"/>
      <name val="Arial"/>
      <family val="2"/>
    </font>
    <font>
      <sz val="9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13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1" fillId="0" borderId="13" xfId="0" applyFont="1" applyBorder="1" applyAlignment="1">
      <alignment horizontal="left" vertical="center"/>
    </xf>
    <xf numFmtId="0" fontId="3" fillId="0" borderId="13" xfId="0" applyFont="1" applyBorder="1" applyAlignment="1">
      <alignment horizontal="center" vertical="center"/>
    </xf>
    <xf numFmtId="0" fontId="4" fillId="0" borderId="13" xfId="0" applyFont="1" applyBorder="1" applyAlignment="1">
      <alignment vertical="center"/>
    </xf>
    <xf numFmtId="0" fontId="4" fillId="0" borderId="13" xfId="0" applyFont="1" applyBorder="1" applyAlignment="1">
      <alignment horizontal="center" vertical="center"/>
    </xf>
    <xf numFmtId="37" fontId="4" fillId="0" borderId="13" xfId="0" applyNumberFormat="1" applyFont="1" applyBorder="1" applyAlignment="1">
      <alignment horizontal="right" vertical="center"/>
    </xf>
    <xf numFmtId="37" fontId="4" fillId="0" borderId="6" xfId="0" applyNumberFormat="1" applyFont="1" applyBorder="1" applyAlignment="1">
      <alignment horizontal="right" vertical="center"/>
    </xf>
    <xf numFmtId="37" fontId="4" fillId="0" borderId="13" xfId="0" applyNumberFormat="1" applyFont="1" applyBorder="1" applyAlignment="1">
      <alignment vertical="center"/>
    </xf>
    <xf numFmtId="37" fontId="4" fillId="0" borderId="10" xfId="0" applyNumberFormat="1" applyFont="1" applyBorder="1" applyAlignment="1">
      <alignment horizontal="right" vertical="center"/>
    </xf>
    <xf numFmtId="37" fontId="4" fillId="0" borderId="12" xfId="0" applyNumberFormat="1" applyFont="1" applyBorder="1" applyAlignment="1">
      <alignment horizontal="right" vertical="center"/>
    </xf>
    <xf numFmtId="0" fontId="1" fillId="0" borderId="13" xfId="0" applyFont="1" applyBorder="1" applyAlignment="1">
      <alignment vertical="center"/>
    </xf>
    <xf numFmtId="1" fontId="4" fillId="0" borderId="13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vertical="center"/>
    </xf>
    <xf numFmtId="0" fontId="4" fillId="0" borderId="13" xfId="0" applyFont="1" applyBorder="1" applyAlignment="1">
      <alignment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right" vertical="center"/>
    </xf>
    <xf numFmtId="0" fontId="5" fillId="0" borderId="6" xfId="0" applyFont="1" applyBorder="1" applyAlignment="1">
      <alignment horizontal="right" vertical="center"/>
    </xf>
    <xf numFmtId="0" fontId="4" fillId="0" borderId="6" xfId="0" applyFont="1" applyBorder="1" applyAlignment="1">
      <alignment horizontal="right" vertical="center"/>
    </xf>
    <xf numFmtId="0" fontId="4" fillId="0" borderId="10" xfId="0" applyFont="1" applyBorder="1" applyAlignment="1">
      <alignment horizontal="right" vertical="center"/>
    </xf>
    <xf numFmtId="0" fontId="5" fillId="0" borderId="12" xfId="0" applyFont="1" applyBorder="1" applyAlignment="1">
      <alignment horizontal="right" vertical="center"/>
    </xf>
    <xf numFmtId="0" fontId="4" fillId="0" borderId="12" xfId="0" applyFont="1" applyBorder="1" applyAlignment="1">
      <alignment horizontal="right" vertical="center"/>
    </xf>
    <xf numFmtId="37" fontId="4" fillId="0" borderId="13" xfId="0" applyNumberFormat="1" applyFont="1" applyBorder="1" applyAlignment="1">
      <alignment vertical="center" wrapText="1"/>
    </xf>
    <xf numFmtId="0" fontId="4" fillId="0" borderId="6" xfId="0" applyFont="1" applyBorder="1" applyAlignment="1">
      <alignment horizontal="right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0" fillId="0" borderId="14" xfId="0" applyBorder="1"/>
    <xf numFmtId="0" fontId="4" fillId="0" borderId="4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13f78f0d122da0c8/Documents/KOMIFO/PROFILKES%20KAB%20PACITAN_2024%20(Update%2014%20Mei%202025)%5e.xlsx" TargetMode="External"/><Relationship Id="rId1" Type="http://schemas.openxmlformats.org/officeDocument/2006/relationships/externalLinkPath" Target="/13f78f0d122da0c8/Documents/KOMIFO/PROFILKES%20KAB%20PACITAN_2024%20(Update%2014%20Mei%202025)%5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ume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Copy of 17"/>
      <sheetName val="18"/>
      <sheetName val="Copy of 18"/>
      <sheetName val="18.1"/>
      <sheetName val="19"/>
      <sheetName val="20"/>
      <sheetName val="20 (1)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Copy of 46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8"/>
      <sheetName val="59"/>
      <sheetName val="60"/>
      <sheetName val="61"/>
      <sheetName val="62"/>
      <sheetName val="63"/>
      <sheetName val="64"/>
      <sheetName val="65"/>
      <sheetName val="66"/>
      <sheetName val="67"/>
      <sheetName val="68"/>
      <sheetName val="69"/>
      <sheetName val="70"/>
      <sheetName val="71"/>
      <sheetName val="72"/>
      <sheetName val="73"/>
      <sheetName val="74"/>
      <sheetName val="75"/>
      <sheetName val="76"/>
      <sheetName val="77"/>
      <sheetName val="78"/>
      <sheetName val="79a"/>
      <sheetName val="79b"/>
      <sheetName val="79c"/>
      <sheetName val="80"/>
      <sheetName val="81"/>
      <sheetName val="82"/>
      <sheetName val="800"/>
      <sheetName val="810"/>
      <sheetName val="83"/>
      <sheetName val="84"/>
      <sheetName val="840"/>
      <sheetName val="85"/>
      <sheetName val="86"/>
      <sheetName val="87"/>
      <sheetName val="SP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9">
          <cell r="E9" t="str">
            <v>Donorojo</v>
          </cell>
        </row>
        <row r="10">
          <cell r="E10" t="str">
            <v>Kalak</v>
          </cell>
        </row>
        <row r="11">
          <cell r="E11" t="str">
            <v>Punung</v>
          </cell>
        </row>
        <row r="12">
          <cell r="E12" t="str">
            <v>Gondosari</v>
          </cell>
        </row>
        <row r="13">
          <cell r="E13" t="str">
            <v>Pringkuku</v>
          </cell>
        </row>
        <row r="14">
          <cell r="E14" t="str">
            <v>Candi</v>
          </cell>
        </row>
        <row r="15">
          <cell r="E15" t="str">
            <v>Pacitan</v>
          </cell>
        </row>
        <row r="16">
          <cell r="E16" t="str">
            <v>Tanjungsari</v>
          </cell>
        </row>
        <row r="17">
          <cell r="E17" t="str">
            <v>Kebonagung</v>
          </cell>
        </row>
        <row r="18">
          <cell r="E18" t="str">
            <v>Ketrowonojoyo</v>
          </cell>
        </row>
        <row r="19">
          <cell r="E19" t="str">
            <v>Arjosari</v>
          </cell>
        </row>
        <row r="20">
          <cell r="E20" t="str">
            <v>Kedungbendo</v>
          </cell>
        </row>
        <row r="21">
          <cell r="E21" t="str">
            <v>Nawangan</v>
          </cell>
        </row>
        <row r="22">
          <cell r="E22" t="str">
            <v>Pakis Baru</v>
          </cell>
        </row>
        <row r="23">
          <cell r="E23" t="str">
            <v>Bandar</v>
          </cell>
        </row>
        <row r="24">
          <cell r="E24" t="str">
            <v>Jeruk</v>
          </cell>
        </row>
        <row r="25">
          <cell r="E25" t="str">
            <v>Tegalombo</v>
          </cell>
        </row>
        <row r="26">
          <cell r="E26" t="str">
            <v>Gemaharjo</v>
          </cell>
        </row>
      </sheetData>
      <sheetData sheetId="10"/>
      <sheetData sheetId="11"/>
      <sheetData sheetId="12"/>
      <sheetData sheetId="13"/>
      <sheetData sheetId="14"/>
      <sheetData sheetId="15"/>
      <sheetData sheetId="16">
        <row r="10">
          <cell r="B10" t="str">
            <v>KODE PUSKESMAS</v>
          </cell>
        </row>
        <row r="11">
          <cell r="B11">
            <v>35010200001</v>
          </cell>
        </row>
        <row r="12">
          <cell r="B12">
            <v>35010200002</v>
          </cell>
        </row>
        <row r="13">
          <cell r="B13">
            <v>35010200003</v>
          </cell>
        </row>
        <row r="14">
          <cell r="B14">
            <v>35010200004</v>
          </cell>
        </row>
        <row r="15">
          <cell r="B15">
            <v>35010200005</v>
          </cell>
        </row>
        <row r="16">
          <cell r="B16">
            <v>35010200006</v>
          </cell>
        </row>
        <row r="17">
          <cell r="B17">
            <v>35010200007</v>
          </cell>
        </row>
        <row r="18">
          <cell r="B18">
            <v>35010200008</v>
          </cell>
        </row>
        <row r="19">
          <cell r="B19">
            <v>35010200009</v>
          </cell>
        </row>
        <row r="20">
          <cell r="B20">
            <v>35010200010</v>
          </cell>
        </row>
        <row r="21">
          <cell r="B21">
            <v>35010200011</v>
          </cell>
        </row>
        <row r="22">
          <cell r="B22">
            <v>35010200012</v>
          </cell>
        </row>
        <row r="23">
          <cell r="B23">
            <v>35010200013</v>
          </cell>
        </row>
        <row r="24">
          <cell r="B24">
            <v>35010200014</v>
          </cell>
        </row>
        <row r="25">
          <cell r="B25">
            <v>35010200015</v>
          </cell>
        </row>
        <row r="26">
          <cell r="B26">
            <v>35010200016</v>
          </cell>
        </row>
        <row r="27">
          <cell r="B27">
            <v>35010200017</v>
          </cell>
        </row>
        <row r="28">
          <cell r="B28">
            <v>35010200018</v>
          </cell>
        </row>
        <row r="29">
          <cell r="B29">
            <v>35010200019</v>
          </cell>
        </row>
        <row r="30">
          <cell r="B30">
            <v>35010200020</v>
          </cell>
        </row>
        <row r="31">
          <cell r="B31">
            <v>35010200021</v>
          </cell>
        </row>
        <row r="32">
          <cell r="B32">
            <v>35010200022</v>
          </cell>
        </row>
        <row r="33">
          <cell r="B33">
            <v>35010200023</v>
          </cell>
        </row>
        <row r="34">
          <cell r="B34">
            <v>35010200024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879EC8-2DB9-4DFC-AA55-61A0F7440E2A}">
  <dimension ref="A1:L55"/>
  <sheetViews>
    <sheetView tabSelected="1" zoomScale="81" workbookViewId="0">
      <selection activeCell="B30" sqref="B30"/>
    </sheetView>
  </sheetViews>
  <sheetFormatPr defaultRowHeight="15"/>
  <cols>
    <col min="2" max="2" width="18.85546875" customWidth="1"/>
    <col min="3" max="3" width="33.85546875" customWidth="1"/>
    <col min="6" max="6" width="13" customWidth="1"/>
    <col min="12" max="12" width="12.140625" customWidth="1"/>
  </cols>
  <sheetData>
    <row r="1" spans="1:12">
      <c r="A1" s="39" t="s">
        <v>0</v>
      </c>
      <c r="B1" s="42" t="s">
        <v>1</v>
      </c>
      <c r="C1" s="43"/>
      <c r="D1" s="30" t="s">
        <v>2</v>
      </c>
      <c r="E1" s="48"/>
      <c r="F1" s="48"/>
      <c r="G1" s="48"/>
      <c r="H1" s="48"/>
      <c r="I1" s="48"/>
      <c r="J1" s="48"/>
      <c r="K1" s="48"/>
      <c r="L1" s="49"/>
    </row>
    <row r="2" spans="1:12" ht="30" customHeight="1">
      <c r="A2" s="40"/>
      <c r="B2" s="44"/>
      <c r="C2" s="45"/>
      <c r="D2" s="30" t="s">
        <v>3</v>
      </c>
      <c r="E2" s="48"/>
      <c r="F2" s="49"/>
      <c r="G2" s="30" t="s">
        <v>4</v>
      </c>
      <c r="H2" s="48"/>
      <c r="I2" s="49"/>
      <c r="J2" s="30" t="s">
        <v>5</v>
      </c>
      <c r="K2" s="48"/>
      <c r="L2" s="49"/>
    </row>
    <row r="3" spans="1:12">
      <c r="A3" s="41"/>
      <c r="B3" s="46"/>
      <c r="C3" s="47"/>
      <c r="D3" s="1" t="s">
        <v>6</v>
      </c>
      <c r="E3" s="1" t="s">
        <v>7</v>
      </c>
      <c r="F3" s="1" t="s">
        <v>8</v>
      </c>
      <c r="G3" s="1" t="s">
        <v>6</v>
      </c>
      <c r="H3" s="1" t="s">
        <v>7</v>
      </c>
      <c r="I3" s="1" t="s">
        <v>8</v>
      </c>
      <c r="J3" s="1" t="s">
        <v>6</v>
      </c>
      <c r="K3" s="1" t="s">
        <v>7</v>
      </c>
      <c r="L3" s="1" t="s">
        <v>8</v>
      </c>
    </row>
    <row r="4" spans="1:12">
      <c r="A4" s="2" t="s">
        <v>9</v>
      </c>
      <c r="B4" s="6" t="str">
        <f>'[1]16'!B10</f>
        <v>KODE PUSKESMAS</v>
      </c>
      <c r="C4" s="3" t="s">
        <v>10</v>
      </c>
      <c r="D4" s="4"/>
      <c r="E4" s="4"/>
      <c r="F4" s="4"/>
      <c r="G4" s="4"/>
      <c r="H4" s="4"/>
      <c r="I4" s="4"/>
      <c r="J4" s="5"/>
      <c r="K4" s="5"/>
      <c r="L4" s="5"/>
    </row>
    <row r="5" spans="1:12">
      <c r="A5" s="6">
        <v>1</v>
      </c>
      <c r="B5" s="6">
        <f>'[1]16'!B11</f>
        <v>35010200001</v>
      </c>
      <c r="C5" s="5" t="str">
        <f>'[1]9'!E9</f>
        <v>Donorojo</v>
      </c>
      <c r="D5" s="7">
        <v>0</v>
      </c>
      <c r="E5" s="8">
        <v>0</v>
      </c>
      <c r="F5" s="9">
        <f t="shared" ref="F5:F28" si="0">SUM(D5:E5)</f>
        <v>0</v>
      </c>
      <c r="G5" s="7">
        <v>0</v>
      </c>
      <c r="H5" s="8">
        <v>1</v>
      </c>
      <c r="I5" s="9">
        <f t="shared" ref="I5:I28" si="1">SUM(G5:H5)</f>
        <v>1</v>
      </c>
      <c r="J5" s="9">
        <f t="shared" ref="J5:K20" si="2">SUM(D5,G5)</f>
        <v>0</v>
      </c>
      <c r="K5" s="9">
        <f t="shared" si="2"/>
        <v>1</v>
      </c>
      <c r="L5" s="9">
        <f t="shared" ref="L5:L28" si="3">SUM(J5:K5)</f>
        <v>1</v>
      </c>
    </row>
    <row r="6" spans="1:12">
      <c r="A6" s="6">
        <v>2</v>
      </c>
      <c r="B6" s="6">
        <f>'[1]16'!B12</f>
        <v>35010200002</v>
      </c>
      <c r="C6" s="5" t="str">
        <f>'[1]9'!E10</f>
        <v>Kalak</v>
      </c>
      <c r="D6" s="10">
        <v>0</v>
      </c>
      <c r="E6" s="11">
        <v>1</v>
      </c>
      <c r="F6" s="9">
        <f t="shared" si="0"/>
        <v>1</v>
      </c>
      <c r="G6" s="10">
        <v>0</v>
      </c>
      <c r="H6" s="11">
        <v>0</v>
      </c>
      <c r="I6" s="9">
        <f t="shared" si="1"/>
        <v>0</v>
      </c>
      <c r="J6" s="9">
        <f t="shared" si="2"/>
        <v>0</v>
      </c>
      <c r="K6" s="9">
        <f t="shared" si="2"/>
        <v>1</v>
      </c>
      <c r="L6" s="9">
        <f t="shared" si="3"/>
        <v>1</v>
      </c>
    </row>
    <row r="7" spans="1:12">
      <c r="A7" s="6">
        <v>3</v>
      </c>
      <c r="B7" s="6">
        <f>'[1]16'!B13</f>
        <v>35010200003</v>
      </c>
      <c r="C7" s="5" t="str">
        <f>'[1]9'!E11</f>
        <v>Punung</v>
      </c>
      <c r="D7" s="10">
        <v>0</v>
      </c>
      <c r="E7" s="11">
        <v>2</v>
      </c>
      <c r="F7" s="9">
        <f t="shared" si="0"/>
        <v>2</v>
      </c>
      <c r="G7" s="10">
        <v>0</v>
      </c>
      <c r="H7" s="11">
        <v>1</v>
      </c>
      <c r="I7" s="9">
        <f t="shared" si="1"/>
        <v>1</v>
      </c>
      <c r="J7" s="9">
        <f t="shared" si="2"/>
        <v>0</v>
      </c>
      <c r="K7" s="9">
        <f t="shared" si="2"/>
        <v>3</v>
      </c>
      <c r="L7" s="9">
        <f t="shared" si="3"/>
        <v>3</v>
      </c>
    </row>
    <row r="8" spans="1:12">
      <c r="A8" s="6">
        <v>4</v>
      </c>
      <c r="B8" s="6">
        <f>'[1]16'!B14</f>
        <v>35010200004</v>
      </c>
      <c r="C8" s="5" t="str">
        <f>'[1]9'!E12</f>
        <v>Gondosari</v>
      </c>
      <c r="D8" s="10">
        <v>0</v>
      </c>
      <c r="E8" s="11">
        <v>1</v>
      </c>
      <c r="F8" s="9">
        <f t="shared" si="0"/>
        <v>1</v>
      </c>
      <c r="G8" s="10">
        <v>0</v>
      </c>
      <c r="H8" s="11">
        <v>1</v>
      </c>
      <c r="I8" s="9">
        <f t="shared" si="1"/>
        <v>1</v>
      </c>
      <c r="J8" s="9">
        <f t="shared" si="2"/>
        <v>0</v>
      </c>
      <c r="K8" s="9">
        <f t="shared" si="2"/>
        <v>2</v>
      </c>
      <c r="L8" s="9">
        <f t="shared" si="3"/>
        <v>2</v>
      </c>
    </row>
    <row r="9" spans="1:12">
      <c r="A9" s="6">
        <v>5</v>
      </c>
      <c r="B9" s="6">
        <f>'[1]16'!B15</f>
        <v>35010200005</v>
      </c>
      <c r="C9" s="5" t="str">
        <f>'[1]9'!E13</f>
        <v>Pringkuku</v>
      </c>
      <c r="D9" s="10">
        <v>0</v>
      </c>
      <c r="E9" s="11">
        <v>1</v>
      </c>
      <c r="F9" s="9">
        <f t="shared" si="0"/>
        <v>1</v>
      </c>
      <c r="G9" s="10">
        <v>1</v>
      </c>
      <c r="H9" s="11">
        <v>0</v>
      </c>
      <c r="I9" s="9">
        <f t="shared" si="1"/>
        <v>1</v>
      </c>
      <c r="J9" s="9">
        <f t="shared" si="2"/>
        <v>1</v>
      </c>
      <c r="K9" s="9">
        <f t="shared" si="2"/>
        <v>1</v>
      </c>
      <c r="L9" s="9">
        <f t="shared" si="3"/>
        <v>2</v>
      </c>
    </row>
    <row r="10" spans="1:12">
      <c r="A10" s="6">
        <v>6</v>
      </c>
      <c r="B10" s="6">
        <f>'[1]16'!B16</f>
        <v>35010200006</v>
      </c>
      <c r="C10" s="5" t="str">
        <f>'[1]9'!E14</f>
        <v>Candi</v>
      </c>
      <c r="D10" s="10">
        <v>0</v>
      </c>
      <c r="E10" s="11">
        <v>1</v>
      </c>
      <c r="F10" s="9">
        <f t="shared" si="0"/>
        <v>1</v>
      </c>
      <c r="G10" s="10">
        <v>1</v>
      </c>
      <c r="H10" s="11">
        <v>0</v>
      </c>
      <c r="I10" s="9">
        <f t="shared" si="1"/>
        <v>1</v>
      </c>
      <c r="J10" s="9">
        <f t="shared" si="2"/>
        <v>1</v>
      </c>
      <c r="K10" s="9">
        <f t="shared" si="2"/>
        <v>1</v>
      </c>
      <c r="L10" s="9">
        <f t="shared" si="3"/>
        <v>2</v>
      </c>
    </row>
    <row r="11" spans="1:12">
      <c r="A11" s="6">
        <v>7</v>
      </c>
      <c r="B11" s="6">
        <f>'[1]16'!B17</f>
        <v>35010200007</v>
      </c>
      <c r="C11" s="5" t="str">
        <f>'[1]9'!E15</f>
        <v>Pacitan</v>
      </c>
      <c r="D11" s="10">
        <v>0</v>
      </c>
      <c r="E11" s="11">
        <v>0</v>
      </c>
      <c r="F11" s="9">
        <f t="shared" si="0"/>
        <v>0</v>
      </c>
      <c r="G11" s="10">
        <v>0</v>
      </c>
      <c r="H11" s="11">
        <v>1</v>
      </c>
      <c r="I11" s="9">
        <f t="shared" si="1"/>
        <v>1</v>
      </c>
      <c r="J11" s="9">
        <f t="shared" si="2"/>
        <v>0</v>
      </c>
      <c r="K11" s="9">
        <f t="shared" si="2"/>
        <v>1</v>
      </c>
      <c r="L11" s="9">
        <f t="shared" si="3"/>
        <v>1</v>
      </c>
    </row>
    <row r="12" spans="1:12">
      <c r="A12" s="6">
        <v>8</v>
      </c>
      <c r="B12" s="6">
        <f>'[1]16'!B18</f>
        <v>35010200008</v>
      </c>
      <c r="C12" s="5" t="str">
        <f>'[1]9'!E16</f>
        <v>Tanjungsari</v>
      </c>
      <c r="D12" s="10">
        <v>0</v>
      </c>
      <c r="E12" s="11">
        <v>1</v>
      </c>
      <c r="F12" s="9">
        <f t="shared" si="0"/>
        <v>1</v>
      </c>
      <c r="G12" s="10">
        <v>0</v>
      </c>
      <c r="H12" s="11">
        <v>1</v>
      </c>
      <c r="I12" s="9">
        <f t="shared" si="1"/>
        <v>1</v>
      </c>
      <c r="J12" s="9">
        <f t="shared" si="2"/>
        <v>0</v>
      </c>
      <c r="K12" s="9">
        <f t="shared" si="2"/>
        <v>2</v>
      </c>
      <c r="L12" s="9">
        <f t="shared" si="3"/>
        <v>2</v>
      </c>
    </row>
    <row r="13" spans="1:12">
      <c r="A13" s="6">
        <v>9</v>
      </c>
      <c r="B13" s="6">
        <f>'[1]16'!B19</f>
        <v>35010200009</v>
      </c>
      <c r="C13" s="5" t="str">
        <f>'[1]9'!E17</f>
        <v>Kebonagung</v>
      </c>
      <c r="D13" s="10">
        <v>0</v>
      </c>
      <c r="E13" s="11">
        <v>1</v>
      </c>
      <c r="F13" s="9">
        <f t="shared" si="0"/>
        <v>1</v>
      </c>
      <c r="G13" s="10">
        <v>0</v>
      </c>
      <c r="H13" s="11">
        <v>1</v>
      </c>
      <c r="I13" s="9">
        <f t="shared" si="1"/>
        <v>1</v>
      </c>
      <c r="J13" s="9">
        <f t="shared" si="2"/>
        <v>0</v>
      </c>
      <c r="K13" s="9">
        <f t="shared" si="2"/>
        <v>2</v>
      </c>
      <c r="L13" s="9">
        <f t="shared" si="3"/>
        <v>2</v>
      </c>
    </row>
    <row r="14" spans="1:12">
      <c r="A14" s="6">
        <v>10</v>
      </c>
      <c r="B14" s="6">
        <f>'[1]16'!B20</f>
        <v>35010200010</v>
      </c>
      <c r="C14" s="5" t="str">
        <f>'[1]9'!E18</f>
        <v>Ketrowonojoyo</v>
      </c>
      <c r="D14" s="10">
        <v>0</v>
      </c>
      <c r="E14" s="11">
        <v>0</v>
      </c>
      <c r="F14" s="9">
        <f t="shared" si="0"/>
        <v>0</v>
      </c>
      <c r="G14" s="10">
        <v>0</v>
      </c>
      <c r="H14" s="11">
        <v>1</v>
      </c>
      <c r="I14" s="9">
        <f t="shared" si="1"/>
        <v>1</v>
      </c>
      <c r="J14" s="9">
        <f t="shared" si="2"/>
        <v>0</v>
      </c>
      <c r="K14" s="9">
        <f t="shared" si="2"/>
        <v>1</v>
      </c>
      <c r="L14" s="9">
        <f t="shared" si="3"/>
        <v>1</v>
      </c>
    </row>
    <row r="15" spans="1:12">
      <c r="A15" s="6">
        <v>11</v>
      </c>
      <c r="B15" s="6">
        <f>'[1]16'!B21</f>
        <v>35010200011</v>
      </c>
      <c r="C15" s="5" t="str">
        <f>'[1]9'!E19</f>
        <v>Arjosari</v>
      </c>
      <c r="D15" s="10">
        <v>0</v>
      </c>
      <c r="E15" s="11">
        <v>2</v>
      </c>
      <c r="F15" s="9">
        <f t="shared" si="0"/>
        <v>2</v>
      </c>
      <c r="G15" s="10">
        <v>0</v>
      </c>
      <c r="H15" s="11">
        <v>1</v>
      </c>
      <c r="I15" s="9">
        <f t="shared" si="1"/>
        <v>1</v>
      </c>
      <c r="J15" s="9">
        <f t="shared" si="2"/>
        <v>0</v>
      </c>
      <c r="K15" s="9">
        <f t="shared" si="2"/>
        <v>3</v>
      </c>
      <c r="L15" s="9">
        <f t="shared" si="3"/>
        <v>3</v>
      </c>
    </row>
    <row r="16" spans="1:12">
      <c r="A16" s="6">
        <v>12</v>
      </c>
      <c r="B16" s="6">
        <f>'[1]16'!B22</f>
        <v>35010200012</v>
      </c>
      <c r="C16" s="5" t="str">
        <f>'[1]9'!E20</f>
        <v>Kedungbendo</v>
      </c>
      <c r="D16" s="10">
        <v>0</v>
      </c>
      <c r="E16" s="11">
        <v>1</v>
      </c>
      <c r="F16" s="9">
        <f t="shared" si="0"/>
        <v>1</v>
      </c>
      <c r="G16" s="10">
        <v>0</v>
      </c>
      <c r="H16" s="11">
        <v>1</v>
      </c>
      <c r="I16" s="9">
        <f t="shared" si="1"/>
        <v>1</v>
      </c>
      <c r="J16" s="9">
        <f t="shared" si="2"/>
        <v>0</v>
      </c>
      <c r="K16" s="9">
        <f t="shared" si="2"/>
        <v>2</v>
      </c>
      <c r="L16" s="9">
        <f t="shared" si="3"/>
        <v>2</v>
      </c>
    </row>
    <row r="17" spans="1:12">
      <c r="A17" s="6">
        <v>13</v>
      </c>
      <c r="B17" s="6">
        <f>'[1]16'!B23</f>
        <v>35010200013</v>
      </c>
      <c r="C17" s="5" t="str">
        <f>'[1]9'!E21</f>
        <v>Nawangan</v>
      </c>
      <c r="D17" s="10">
        <v>1</v>
      </c>
      <c r="E17" s="11">
        <v>0</v>
      </c>
      <c r="F17" s="9">
        <f t="shared" si="0"/>
        <v>1</v>
      </c>
      <c r="G17" s="10">
        <v>0</v>
      </c>
      <c r="H17" s="11">
        <v>0</v>
      </c>
      <c r="I17" s="9">
        <f t="shared" si="1"/>
        <v>0</v>
      </c>
      <c r="J17" s="9">
        <f t="shared" si="2"/>
        <v>1</v>
      </c>
      <c r="K17" s="9">
        <f t="shared" si="2"/>
        <v>0</v>
      </c>
      <c r="L17" s="9">
        <f t="shared" si="3"/>
        <v>1</v>
      </c>
    </row>
    <row r="18" spans="1:12">
      <c r="A18" s="6">
        <v>14</v>
      </c>
      <c r="B18" s="6">
        <f>'[1]16'!B24</f>
        <v>35010200014</v>
      </c>
      <c r="C18" s="5" t="str">
        <f>'[1]9'!E22</f>
        <v>Pakis Baru</v>
      </c>
      <c r="D18" s="10">
        <v>0</v>
      </c>
      <c r="E18" s="11">
        <v>0</v>
      </c>
      <c r="F18" s="9">
        <f t="shared" si="0"/>
        <v>0</v>
      </c>
      <c r="G18" s="10">
        <v>0</v>
      </c>
      <c r="H18" s="11">
        <v>1</v>
      </c>
      <c r="I18" s="9">
        <f t="shared" si="1"/>
        <v>1</v>
      </c>
      <c r="J18" s="9">
        <f t="shared" si="2"/>
        <v>0</v>
      </c>
      <c r="K18" s="9">
        <f t="shared" si="2"/>
        <v>1</v>
      </c>
      <c r="L18" s="9">
        <f t="shared" si="3"/>
        <v>1</v>
      </c>
    </row>
    <row r="19" spans="1:12">
      <c r="A19" s="6">
        <v>15</v>
      </c>
      <c r="B19" s="6">
        <f>'[1]16'!B25</f>
        <v>35010200015</v>
      </c>
      <c r="C19" s="5" t="str">
        <f>'[1]9'!E23</f>
        <v>Bandar</v>
      </c>
      <c r="D19" s="10">
        <v>0</v>
      </c>
      <c r="E19" s="11">
        <v>2</v>
      </c>
      <c r="F19" s="9">
        <f t="shared" si="0"/>
        <v>2</v>
      </c>
      <c r="G19" s="10">
        <v>0</v>
      </c>
      <c r="H19" s="11">
        <v>1</v>
      </c>
      <c r="I19" s="9">
        <f t="shared" si="1"/>
        <v>1</v>
      </c>
      <c r="J19" s="9">
        <f t="shared" si="2"/>
        <v>0</v>
      </c>
      <c r="K19" s="9">
        <f t="shared" si="2"/>
        <v>3</v>
      </c>
      <c r="L19" s="9">
        <f t="shared" si="3"/>
        <v>3</v>
      </c>
    </row>
    <row r="20" spans="1:12">
      <c r="A20" s="6">
        <v>16</v>
      </c>
      <c r="B20" s="6">
        <f>'[1]16'!B26</f>
        <v>35010200016</v>
      </c>
      <c r="C20" s="5" t="str">
        <f>'[1]9'!E24</f>
        <v>Jeruk</v>
      </c>
      <c r="D20" s="10">
        <v>0</v>
      </c>
      <c r="E20" s="11">
        <v>0</v>
      </c>
      <c r="F20" s="9">
        <f t="shared" si="0"/>
        <v>0</v>
      </c>
      <c r="G20" s="10">
        <v>0</v>
      </c>
      <c r="H20" s="11">
        <v>0</v>
      </c>
      <c r="I20" s="9">
        <f t="shared" si="1"/>
        <v>0</v>
      </c>
      <c r="J20" s="9">
        <f t="shared" si="2"/>
        <v>0</v>
      </c>
      <c r="K20" s="9">
        <f t="shared" si="2"/>
        <v>0</v>
      </c>
      <c r="L20" s="9">
        <f t="shared" si="3"/>
        <v>0</v>
      </c>
    </row>
    <row r="21" spans="1:12">
      <c r="A21" s="6">
        <v>17</v>
      </c>
      <c r="B21" s="6">
        <f>'[1]16'!B27</f>
        <v>35010200017</v>
      </c>
      <c r="C21" s="5" t="str">
        <f>'[1]9'!E25</f>
        <v>Tegalombo</v>
      </c>
      <c r="D21" s="10">
        <v>0</v>
      </c>
      <c r="E21" s="11">
        <v>2</v>
      </c>
      <c r="F21" s="9">
        <f t="shared" si="0"/>
        <v>2</v>
      </c>
      <c r="G21" s="10">
        <v>0</v>
      </c>
      <c r="H21" s="11">
        <v>1</v>
      </c>
      <c r="I21" s="9">
        <f t="shared" si="1"/>
        <v>1</v>
      </c>
      <c r="J21" s="9">
        <f t="shared" ref="J21:K28" si="4">SUM(D21,G21)</f>
        <v>0</v>
      </c>
      <c r="K21" s="9">
        <f t="shared" si="4"/>
        <v>3</v>
      </c>
      <c r="L21" s="9">
        <f t="shared" si="3"/>
        <v>3</v>
      </c>
    </row>
    <row r="22" spans="1:12">
      <c r="A22" s="6">
        <v>18</v>
      </c>
      <c r="B22" s="6">
        <f>'[1]16'!B28</f>
        <v>35010200018</v>
      </c>
      <c r="C22" s="26" t="str">
        <f>'[1]9'!E26</f>
        <v>Gemaharjo</v>
      </c>
      <c r="D22" s="10">
        <v>0</v>
      </c>
      <c r="E22" s="11">
        <v>2</v>
      </c>
      <c r="F22" s="9">
        <f t="shared" si="0"/>
        <v>2</v>
      </c>
      <c r="G22" s="10">
        <v>1</v>
      </c>
      <c r="H22" s="11">
        <v>0</v>
      </c>
      <c r="I22" s="9">
        <f t="shared" si="1"/>
        <v>1</v>
      </c>
      <c r="J22" s="9">
        <f t="shared" si="4"/>
        <v>1</v>
      </c>
      <c r="K22" s="9">
        <f t="shared" si="4"/>
        <v>2</v>
      </c>
      <c r="L22" s="9">
        <f t="shared" si="3"/>
        <v>3</v>
      </c>
    </row>
    <row r="23" spans="1:12">
      <c r="A23" s="6">
        <v>19</v>
      </c>
      <c r="B23" s="25">
        <f>'[1]16'!B29</f>
        <v>35010200019</v>
      </c>
      <c r="C23" s="27" t="s">
        <v>40</v>
      </c>
      <c r="D23" s="11">
        <v>0</v>
      </c>
      <c r="E23" s="11">
        <v>1</v>
      </c>
      <c r="F23" s="9">
        <f t="shared" si="0"/>
        <v>1</v>
      </c>
      <c r="G23" s="10">
        <v>0</v>
      </c>
      <c r="H23" s="11">
        <v>1</v>
      </c>
      <c r="I23" s="9">
        <f t="shared" si="1"/>
        <v>1</v>
      </c>
      <c r="J23" s="9">
        <f t="shared" si="4"/>
        <v>0</v>
      </c>
      <c r="K23" s="9">
        <f t="shared" si="4"/>
        <v>2</v>
      </c>
      <c r="L23" s="9">
        <f t="shared" si="3"/>
        <v>2</v>
      </c>
    </row>
    <row r="24" spans="1:12">
      <c r="A24" s="6">
        <v>20</v>
      </c>
      <c r="B24" s="25">
        <f>'[1]16'!B30</f>
        <v>35010200020</v>
      </c>
      <c r="C24" s="27" t="s">
        <v>41</v>
      </c>
      <c r="D24" s="11">
        <v>0</v>
      </c>
      <c r="E24" s="11">
        <v>2</v>
      </c>
      <c r="F24" s="9">
        <f t="shared" si="0"/>
        <v>2</v>
      </c>
      <c r="G24" s="10">
        <v>1</v>
      </c>
      <c r="H24" s="11">
        <v>0</v>
      </c>
      <c r="I24" s="9">
        <f t="shared" si="1"/>
        <v>1</v>
      </c>
      <c r="J24" s="9">
        <f t="shared" si="4"/>
        <v>1</v>
      </c>
      <c r="K24" s="9">
        <f t="shared" si="4"/>
        <v>2</v>
      </c>
      <c r="L24" s="9">
        <f t="shared" si="3"/>
        <v>3</v>
      </c>
    </row>
    <row r="25" spans="1:12">
      <c r="A25" s="6">
        <v>21</v>
      </c>
      <c r="B25" s="25">
        <f>'[1]16'!B31</f>
        <v>35010200021</v>
      </c>
      <c r="C25" s="27" t="s">
        <v>42</v>
      </c>
      <c r="D25" s="11">
        <v>0</v>
      </c>
      <c r="E25" s="11">
        <v>1</v>
      </c>
      <c r="F25" s="9">
        <f t="shared" si="0"/>
        <v>1</v>
      </c>
      <c r="G25" s="10">
        <v>0</v>
      </c>
      <c r="H25" s="11">
        <v>1</v>
      </c>
      <c r="I25" s="9">
        <f t="shared" si="1"/>
        <v>1</v>
      </c>
      <c r="J25" s="9">
        <f t="shared" si="4"/>
        <v>0</v>
      </c>
      <c r="K25" s="9">
        <f t="shared" si="4"/>
        <v>2</v>
      </c>
      <c r="L25" s="9">
        <f t="shared" si="3"/>
        <v>2</v>
      </c>
    </row>
    <row r="26" spans="1:12">
      <c r="A26" s="6">
        <v>22</v>
      </c>
      <c r="B26" s="25">
        <f>'[1]16'!B32</f>
        <v>35010200022</v>
      </c>
      <c r="C26" s="27" t="s">
        <v>43</v>
      </c>
      <c r="D26" s="11">
        <v>1</v>
      </c>
      <c r="E26" s="11">
        <v>0</v>
      </c>
      <c r="F26" s="9">
        <f t="shared" si="0"/>
        <v>1</v>
      </c>
      <c r="G26" s="10">
        <v>1</v>
      </c>
      <c r="H26" s="11">
        <v>0</v>
      </c>
      <c r="I26" s="9">
        <f t="shared" si="1"/>
        <v>1</v>
      </c>
      <c r="J26" s="9">
        <f t="shared" si="4"/>
        <v>2</v>
      </c>
      <c r="K26" s="9">
        <f t="shared" si="4"/>
        <v>0</v>
      </c>
      <c r="L26" s="9">
        <f t="shared" si="3"/>
        <v>2</v>
      </c>
    </row>
    <row r="27" spans="1:12">
      <c r="A27" s="6">
        <v>23</v>
      </c>
      <c r="B27" s="25">
        <f>'[1]16'!B33</f>
        <v>35010200023</v>
      </c>
      <c r="C27" s="27" t="s">
        <v>44</v>
      </c>
      <c r="D27" s="11">
        <v>0</v>
      </c>
      <c r="E27" s="11">
        <v>1</v>
      </c>
      <c r="F27" s="9">
        <f t="shared" si="0"/>
        <v>1</v>
      </c>
      <c r="G27" s="10">
        <v>0</v>
      </c>
      <c r="H27" s="11">
        <v>0</v>
      </c>
      <c r="I27" s="9">
        <f t="shared" si="1"/>
        <v>0</v>
      </c>
      <c r="J27" s="9">
        <f t="shared" si="4"/>
        <v>0</v>
      </c>
      <c r="K27" s="9">
        <f t="shared" si="4"/>
        <v>1</v>
      </c>
      <c r="L27" s="9">
        <f t="shared" si="3"/>
        <v>1</v>
      </c>
    </row>
    <row r="28" spans="1:12">
      <c r="A28" s="6">
        <v>24</v>
      </c>
      <c r="B28" s="25">
        <f>'[1]16'!B34</f>
        <v>35010200024</v>
      </c>
      <c r="C28" s="27" t="s">
        <v>45</v>
      </c>
      <c r="D28" s="11">
        <v>0</v>
      </c>
      <c r="E28" s="11">
        <v>2</v>
      </c>
      <c r="F28" s="9">
        <f t="shared" si="0"/>
        <v>2</v>
      </c>
      <c r="G28" s="10">
        <v>0</v>
      </c>
      <c r="H28" s="11">
        <v>1</v>
      </c>
      <c r="I28" s="9">
        <f t="shared" si="1"/>
        <v>1</v>
      </c>
      <c r="J28" s="9">
        <f t="shared" si="4"/>
        <v>0</v>
      </c>
      <c r="K28" s="9">
        <f t="shared" si="4"/>
        <v>3</v>
      </c>
      <c r="L28" s="9">
        <f t="shared" si="3"/>
        <v>3</v>
      </c>
    </row>
    <row r="29" spans="1:12">
      <c r="A29" s="33" t="s">
        <v>11</v>
      </c>
      <c r="B29" s="34"/>
      <c r="C29" s="35"/>
      <c r="D29" s="9">
        <f t="shared" ref="D29:L29" si="5">SUM(D5:D28)</f>
        <v>2</v>
      </c>
      <c r="E29" s="9">
        <f t="shared" si="5"/>
        <v>24</v>
      </c>
      <c r="F29" s="9">
        <f t="shared" si="5"/>
        <v>26</v>
      </c>
      <c r="G29" s="9">
        <f t="shared" si="5"/>
        <v>5</v>
      </c>
      <c r="H29" s="9">
        <f t="shared" si="5"/>
        <v>15</v>
      </c>
      <c r="I29" s="9">
        <f t="shared" si="5"/>
        <v>20</v>
      </c>
      <c r="J29" s="9">
        <f t="shared" si="5"/>
        <v>7</v>
      </c>
      <c r="K29" s="9">
        <f t="shared" si="5"/>
        <v>39</v>
      </c>
      <c r="L29" s="9">
        <f t="shared" si="5"/>
        <v>46</v>
      </c>
    </row>
    <row r="30" spans="1:12">
      <c r="A30" s="2" t="s">
        <v>12</v>
      </c>
      <c r="B30" s="1" t="s">
        <v>46</v>
      </c>
      <c r="C30" s="12" t="s">
        <v>13</v>
      </c>
      <c r="D30" s="9"/>
      <c r="E30" s="9"/>
      <c r="F30" s="9"/>
      <c r="G30" s="9"/>
      <c r="H30" s="9"/>
      <c r="I30" s="9"/>
      <c r="J30" s="9"/>
      <c r="K30" s="9"/>
      <c r="L30" s="9"/>
    </row>
    <row r="31" spans="1:12">
      <c r="A31" s="6">
        <v>1</v>
      </c>
      <c r="B31" s="13">
        <v>3501016</v>
      </c>
      <c r="C31" s="5" t="s">
        <v>14</v>
      </c>
      <c r="D31" s="7">
        <v>11</v>
      </c>
      <c r="E31" s="8">
        <v>16</v>
      </c>
      <c r="F31" s="9">
        <f t="shared" ref="F31:F33" si="6">SUM(D31:E31)</f>
        <v>27</v>
      </c>
      <c r="G31" s="7">
        <v>0</v>
      </c>
      <c r="H31" s="8">
        <v>10</v>
      </c>
      <c r="I31" s="9">
        <f t="shared" ref="I31:I33" si="7">SUM(G31:H31)</f>
        <v>10</v>
      </c>
      <c r="J31" s="9">
        <f t="shared" ref="J31:K33" si="8">SUM(D31,G31)</f>
        <v>11</v>
      </c>
      <c r="K31" s="9">
        <f t="shared" si="8"/>
        <v>26</v>
      </c>
      <c r="L31" s="9">
        <f t="shared" ref="L31:L33" si="9">SUM(J31:K31)</f>
        <v>37</v>
      </c>
    </row>
    <row r="32" spans="1:12">
      <c r="A32" s="6">
        <v>2</v>
      </c>
      <c r="B32" s="13">
        <v>3501017</v>
      </c>
      <c r="C32" s="14" t="s">
        <v>15</v>
      </c>
      <c r="D32" s="10">
        <v>0</v>
      </c>
      <c r="E32" s="11">
        <v>2</v>
      </c>
      <c r="F32" s="9">
        <f t="shared" si="6"/>
        <v>2</v>
      </c>
      <c r="G32" s="10">
        <v>1</v>
      </c>
      <c r="H32" s="11">
        <v>0</v>
      </c>
      <c r="I32" s="9">
        <f t="shared" si="7"/>
        <v>1</v>
      </c>
      <c r="J32" s="9">
        <f t="shared" si="8"/>
        <v>1</v>
      </c>
      <c r="K32" s="9">
        <f t="shared" si="8"/>
        <v>2</v>
      </c>
      <c r="L32" s="9">
        <f t="shared" si="9"/>
        <v>3</v>
      </c>
    </row>
    <row r="33" spans="1:12">
      <c r="A33" s="6">
        <v>3</v>
      </c>
      <c r="B33" s="13">
        <v>3501019</v>
      </c>
      <c r="C33" s="14" t="s">
        <v>16</v>
      </c>
      <c r="D33" s="10">
        <v>0</v>
      </c>
      <c r="E33" s="11">
        <v>3</v>
      </c>
      <c r="F33" s="9">
        <f t="shared" si="6"/>
        <v>3</v>
      </c>
      <c r="G33" s="10">
        <v>0</v>
      </c>
      <c r="H33" s="11">
        <v>1</v>
      </c>
      <c r="I33" s="9">
        <f t="shared" si="7"/>
        <v>1</v>
      </c>
      <c r="J33" s="9">
        <f t="shared" si="8"/>
        <v>0</v>
      </c>
      <c r="K33" s="9">
        <f t="shared" si="8"/>
        <v>4</v>
      </c>
      <c r="L33" s="9">
        <f t="shared" si="9"/>
        <v>4</v>
      </c>
    </row>
    <row r="34" spans="1:12">
      <c r="A34" s="33" t="s">
        <v>17</v>
      </c>
      <c r="B34" s="34"/>
      <c r="C34" s="36"/>
      <c r="D34" s="9">
        <f t="shared" ref="D34:L34" si="10">SUM(D31:D33)</f>
        <v>11</v>
      </c>
      <c r="E34" s="9">
        <f t="shared" si="10"/>
        <v>21</v>
      </c>
      <c r="F34" s="9">
        <f t="shared" si="10"/>
        <v>32</v>
      </c>
      <c r="G34" s="9">
        <f t="shared" si="10"/>
        <v>1</v>
      </c>
      <c r="H34" s="9">
        <f t="shared" si="10"/>
        <v>11</v>
      </c>
      <c r="I34" s="9">
        <f t="shared" si="10"/>
        <v>12</v>
      </c>
      <c r="J34" s="9">
        <f t="shared" si="10"/>
        <v>12</v>
      </c>
      <c r="K34" s="9">
        <f t="shared" si="10"/>
        <v>32</v>
      </c>
      <c r="L34" s="9">
        <f t="shared" si="10"/>
        <v>44</v>
      </c>
    </row>
    <row r="35" spans="1:12" ht="27.75" customHeight="1">
      <c r="A35" s="1" t="s">
        <v>18</v>
      </c>
      <c r="B35" s="37" t="s">
        <v>19</v>
      </c>
      <c r="C35" s="38"/>
      <c r="D35" s="15"/>
      <c r="E35" s="15"/>
      <c r="F35" s="15"/>
      <c r="G35" s="15"/>
      <c r="H35" s="15"/>
      <c r="I35" s="15"/>
      <c r="J35" s="15"/>
      <c r="K35" s="15"/>
      <c r="L35" s="15"/>
    </row>
    <row r="36" spans="1:12">
      <c r="A36" s="16">
        <v>1</v>
      </c>
      <c r="B36" s="28" t="s">
        <v>20</v>
      </c>
      <c r="C36" s="29"/>
      <c r="D36" s="17">
        <v>0</v>
      </c>
      <c r="E36" s="18">
        <v>5</v>
      </c>
      <c r="F36" s="15">
        <f t="shared" ref="F36:F51" si="11">D36+E36</f>
        <v>5</v>
      </c>
      <c r="G36" s="17">
        <v>2</v>
      </c>
      <c r="H36" s="19">
        <v>11</v>
      </c>
      <c r="I36" s="15">
        <f t="shared" ref="I36:I51" si="12">G36+H36</f>
        <v>13</v>
      </c>
      <c r="J36" s="15">
        <f t="shared" ref="J36:K51" si="13">G36+D36</f>
        <v>2</v>
      </c>
      <c r="K36" s="15">
        <f t="shared" si="13"/>
        <v>16</v>
      </c>
      <c r="L36" s="15">
        <f t="shared" ref="L36:L51" si="14">J36+K36</f>
        <v>18</v>
      </c>
    </row>
    <row r="37" spans="1:12">
      <c r="A37" s="16">
        <v>2</v>
      </c>
      <c r="B37" s="28" t="s">
        <v>21</v>
      </c>
      <c r="C37" s="29"/>
      <c r="D37" s="20">
        <v>0</v>
      </c>
      <c r="E37" s="21">
        <v>1</v>
      </c>
      <c r="F37" s="15">
        <f t="shared" si="11"/>
        <v>1</v>
      </c>
      <c r="G37" s="20">
        <v>0</v>
      </c>
      <c r="H37" s="22">
        <v>0</v>
      </c>
      <c r="I37" s="15">
        <f t="shared" si="12"/>
        <v>0</v>
      </c>
      <c r="J37" s="15">
        <f t="shared" si="13"/>
        <v>0</v>
      </c>
      <c r="K37" s="15">
        <f t="shared" si="13"/>
        <v>1</v>
      </c>
      <c r="L37" s="15">
        <f t="shared" si="14"/>
        <v>1</v>
      </c>
    </row>
    <row r="38" spans="1:12">
      <c r="A38" s="16">
        <v>3</v>
      </c>
      <c r="B38" s="28" t="s">
        <v>22</v>
      </c>
      <c r="C38" s="29"/>
      <c r="D38" s="20">
        <v>2</v>
      </c>
      <c r="E38" s="21">
        <v>18</v>
      </c>
      <c r="F38" s="15">
        <f t="shared" si="11"/>
        <v>20</v>
      </c>
      <c r="G38" s="20">
        <v>11</v>
      </c>
      <c r="H38" s="22">
        <v>50</v>
      </c>
      <c r="I38" s="15">
        <f t="shared" si="12"/>
        <v>61</v>
      </c>
      <c r="J38" s="15">
        <f t="shared" si="13"/>
        <v>13</v>
      </c>
      <c r="K38" s="15">
        <f t="shared" si="13"/>
        <v>68</v>
      </c>
      <c r="L38" s="15">
        <f t="shared" si="14"/>
        <v>81</v>
      </c>
    </row>
    <row r="39" spans="1:12">
      <c r="A39" s="16">
        <v>4</v>
      </c>
      <c r="B39" s="28" t="s">
        <v>23</v>
      </c>
      <c r="C39" s="29"/>
      <c r="D39" s="20">
        <v>1</v>
      </c>
      <c r="E39" s="21">
        <v>1</v>
      </c>
      <c r="F39" s="15">
        <f t="shared" si="11"/>
        <v>2</v>
      </c>
      <c r="G39" s="20">
        <v>0</v>
      </c>
      <c r="H39" s="22">
        <v>0</v>
      </c>
      <c r="I39" s="15">
        <f t="shared" si="12"/>
        <v>0</v>
      </c>
      <c r="J39" s="15">
        <f t="shared" si="13"/>
        <v>1</v>
      </c>
      <c r="K39" s="15">
        <f t="shared" si="13"/>
        <v>1</v>
      </c>
      <c r="L39" s="15">
        <f t="shared" si="14"/>
        <v>2</v>
      </c>
    </row>
    <row r="40" spans="1:12">
      <c r="A40" s="16">
        <v>5</v>
      </c>
      <c r="B40" s="28" t="s">
        <v>24</v>
      </c>
      <c r="C40" s="29"/>
      <c r="D40" s="20">
        <v>0</v>
      </c>
      <c r="E40" s="21">
        <v>0</v>
      </c>
      <c r="F40" s="15">
        <f t="shared" si="11"/>
        <v>0</v>
      </c>
      <c r="G40" s="20">
        <v>0</v>
      </c>
      <c r="H40" s="22">
        <v>0</v>
      </c>
      <c r="I40" s="15">
        <f t="shared" si="12"/>
        <v>0</v>
      </c>
      <c r="J40" s="15">
        <f t="shared" si="13"/>
        <v>0</v>
      </c>
      <c r="K40" s="15">
        <f t="shared" si="13"/>
        <v>0</v>
      </c>
      <c r="L40" s="15">
        <f t="shared" si="14"/>
        <v>0</v>
      </c>
    </row>
    <row r="41" spans="1:12">
      <c r="A41" s="16">
        <v>6</v>
      </c>
      <c r="B41" s="28" t="s">
        <v>25</v>
      </c>
      <c r="C41" s="29"/>
      <c r="D41" s="20">
        <v>0</v>
      </c>
      <c r="E41" s="21">
        <v>0</v>
      </c>
      <c r="F41" s="15">
        <f t="shared" si="11"/>
        <v>0</v>
      </c>
      <c r="G41" s="20">
        <v>0</v>
      </c>
      <c r="H41" s="22">
        <v>0</v>
      </c>
      <c r="I41" s="15">
        <f t="shared" si="12"/>
        <v>0</v>
      </c>
      <c r="J41" s="15">
        <f t="shared" si="13"/>
        <v>0</v>
      </c>
      <c r="K41" s="15">
        <f t="shared" si="13"/>
        <v>0</v>
      </c>
      <c r="L41" s="15">
        <f t="shared" si="14"/>
        <v>0</v>
      </c>
    </row>
    <row r="42" spans="1:12">
      <c r="A42" s="16">
        <v>7</v>
      </c>
      <c r="B42" s="28" t="s">
        <v>26</v>
      </c>
      <c r="C42" s="29"/>
      <c r="D42" s="20">
        <v>0</v>
      </c>
      <c r="E42" s="21">
        <v>0</v>
      </c>
      <c r="F42" s="15">
        <f t="shared" si="11"/>
        <v>0</v>
      </c>
      <c r="G42" s="20">
        <v>0</v>
      </c>
      <c r="H42" s="22">
        <v>0</v>
      </c>
      <c r="I42" s="15">
        <f t="shared" si="12"/>
        <v>0</v>
      </c>
      <c r="J42" s="15">
        <f t="shared" si="13"/>
        <v>0</v>
      </c>
      <c r="K42" s="15">
        <f t="shared" si="13"/>
        <v>0</v>
      </c>
      <c r="L42" s="15">
        <f t="shared" si="14"/>
        <v>0</v>
      </c>
    </row>
    <row r="43" spans="1:12">
      <c r="A43" s="16">
        <v>8</v>
      </c>
      <c r="B43" s="28" t="s">
        <v>27</v>
      </c>
      <c r="C43" s="29"/>
      <c r="D43" s="20">
        <v>0</v>
      </c>
      <c r="E43" s="21">
        <v>0</v>
      </c>
      <c r="F43" s="15">
        <f t="shared" si="11"/>
        <v>0</v>
      </c>
      <c r="G43" s="20">
        <v>0</v>
      </c>
      <c r="H43" s="22">
        <v>0</v>
      </c>
      <c r="I43" s="15">
        <f t="shared" si="12"/>
        <v>0</v>
      </c>
      <c r="J43" s="15">
        <f t="shared" si="13"/>
        <v>0</v>
      </c>
      <c r="K43" s="15">
        <f t="shared" si="13"/>
        <v>0</v>
      </c>
      <c r="L43" s="15">
        <f t="shared" si="14"/>
        <v>0</v>
      </c>
    </row>
    <row r="44" spans="1:12">
      <c r="A44" s="16">
        <v>9</v>
      </c>
      <c r="B44" s="28" t="s">
        <v>28</v>
      </c>
      <c r="C44" s="29"/>
      <c r="D44" s="20">
        <v>0</v>
      </c>
      <c r="E44" s="21">
        <v>0</v>
      </c>
      <c r="F44" s="15">
        <f t="shared" si="11"/>
        <v>0</v>
      </c>
      <c r="G44" s="20">
        <v>0</v>
      </c>
      <c r="H44" s="22">
        <v>0</v>
      </c>
      <c r="I44" s="15">
        <f t="shared" si="12"/>
        <v>0</v>
      </c>
      <c r="J44" s="15">
        <f t="shared" si="13"/>
        <v>0</v>
      </c>
      <c r="K44" s="15">
        <f t="shared" si="13"/>
        <v>0</v>
      </c>
      <c r="L44" s="15">
        <f t="shared" si="14"/>
        <v>0</v>
      </c>
    </row>
    <row r="45" spans="1:12">
      <c r="A45" s="16">
        <v>10</v>
      </c>
      <c r="B45" s="28" t="s">
        <v>29</v>
      </c>
      <c r="C45" s="29"/>
      <c r="D45" s="20">
        <v>0</v>
      </c>
      <c r="E45" s="21">
        <v>0</v>
      </c>
      <c r="F45" s="15">
        <f t="shared" si="11"/>
        <v>0</v>
      </c>
      <c r="G45" s="20">
        <v>0</v>
      </c>
      <c r="H45" s="22">
        <v>0</v>
      </c>
      <c r="I45" s="15">
        <f t="shared" si="12"/>
        <v>0</v>
      </c>
      <c r="J45" s="15">
        <f t="shared" si="13"/>
        <v>0</v>
      </c>
      <c r="K45" s="15">
        <f t="shared" si="13"/>
        <v>0</v>
      </c>
      <c r="L45" s="15">
        <f t="shared" si="14"/>
        <v>0</v>
      </c>
    </row>
    <row r="46" spans="1:12">
      <c r="A46" s="16">
        <v>11</v>
      </c>
      <c r="B46" s="28" t="s">
        <v>30</v>
      </c>
      <c r="C46" s="29"/>
      <c r="D46" s="20">
        <v>0</v>
      </c>
      <c r="E46" s="21">
        <v>0</v>
      </c>
      <c r="F46" s="15">
        <f t="shared" si="11"/>
        <v>0</v>
      </c>
      <c r="G46" s="20">
        <v>0</v>
      </c>
      <c r="H46" s="22">
        <v>0</v>
      </c>
      <c r="I46" s="15">
        <f t="shared" si="12"/>
        <v>0</v>
      </c>
      <c r="J46" s="15">
        <f t="shared" si="13"/>
        <v>0</v>
      </c>
      <c r="K46" s="15">
        <f t="shared" si="13"/>
        <v>0</v>
      </c>
      <c r="L46" s="15">
        <f t="shared" si="14"/>
        <v>0</v>
      </c>
    </row>
    <row r="47" spans="1:12">
      <c r="A47" s="16">
        <v>12</v>
      </c>
      <c r="B47" s="28" t="s">
        <v>31</v>
      </c>
      <c r="C47" s="29"/>
      <c r="D47" s="20">
        <v>0</v>
      </c>
      <c r="E47" s="21">
        <v>0</v>
      </c>
      <c r="F47" s="15">
        <f t="shared" si="11"/>
        <v>0</v>
      </c>
      <c r="G47" s="20">
        <v>0</v>
      </c>
      <c r="H47" s="22">
        <v>0</v>
      </c>
      <c r="I47" s="15">
        <f t="shared" si="12"/>
        <v>0</v>
      </c>
      <c r="J47" s="15">
        <f t="shared" si="13"/>
        <v>0</v>
      </c>
      <c r="K47" s="15">
        <f t="shared" si="13"/>
        <v>0</v>
      </c>
      <c r="L47" s="15">
        <f t="shared" si="14"/>
        <v>0</v>
      </c>
    </row>
    <row r="48" spans="1:12">
      <c r="A48" s="16">
        <v>13</v>
      </c>
      <c r="B48" s="28" t="s">
        <v>32</v>
      </c>
      <c r="C48" s="29"/>
      <c r="D48" s="20">
        <v>0</v>
      </c>
      <c r="E48" s="21">
        <v>0</v>
      </c>
      <c r="F48" s="15">
        <f t="shared" si="11"/>
        <v>0</v>
      </c>
      <c r="G48" s="20">
        <v>0</v>
      </c>
      <c r="H48" s="22">
        <v>0</v>
      </c>
      <c r="I48" s="15">
        <f t="shared" si="12"/>
        <v>0</v>
      </c>
      <c r="J48" s="15">
        <f t="shared" si="13"/>
        <v>0</v>
      </c>
      <c r="K48" s="15">
        <f t="shared" si="13"/>
        <v>0</v>
      </c>
      <c r="L48" s="15">
        <f t="shared" si="14"/>
        <v>0</v>
      </c>
    </row>
    <row r="49" spans="1:12">
      <c r="A49" s="16">
        <v>14</v>
      </c>
      <c r="B49" s="28" t="s">
        <v>33</v>
      </c>
      <c r="C49" s="29"/>
      <c r="D49" s="20">
        <v>0</v>
      </c>
      <c r="E49" s="21">
        <v>0</v>
      </c>
      <c r="F49" s="15">
        <f t="shared" si="11"/>
        <v>0</v>
      </c>
      <c r="G49" s="20">
        <v>0</v>
      </c>
      <c r="H49" s="22">
        <v>0</v>
      </c>
      <c r="I49" s="15">
        <f t="shared" si="12"/>
        <v>0</v>
      </c>
      <c r="J49" s="15">
        <f t="shared" si="13"/>
        <v>0</v>
      </c>
      <c r="K49" s="15">
        <f t="shared" si="13"/>
        <v>0</v>
      </c>
      <c r="L49" s="15">
        <f t="shared" si="14"/>
        <v>0</v>
      </c>
    </row>
    <row r="50" spans="1:12">
      <c r="A50" s="16">
        <v>15</v>
      </c>
      <c r="B50" s="28" t="s">
        <v>34</v>
      </c>
      <c r="C50" s="29"/>
      <c r="D50" s="20">
        <v>0</v>
      </c>
      <c r="E50" s="21">
        <v>0</v>
      </c>
      <c r="F50" s="15">
        <f t="shared" si="11"/>
        <v>0</v>
      </c>
      <c r="G50" s="20">
        <v>0</v>
      </c>
      <c r="H50" s="22">
        <v>0</v>
      </c>
      <c r="I50" s="15">
        <f t="shared" si="12"/>
        <v>0</v>
      </c>
      <c r="J50" s="15">
        <f t="shared" si="13"/>
        <v>0</v>
      </c>
      <c r="K50" s="15">
        <f t="shared" si="13"/>
        <v>0</v>
      </c>
      <c r="L50" s="15">
        <f t="shared" si="14"/>
        <v>0</v>
      </c>
    </row>
    <row r="51" spans="1:12">
      <c r="A51" s="16">
        <v>16</v>
      </c>
      <c r="B51" s="28" t="s">
        <v>35</v>
      </c>
      <c r="C51" s="29"/>
      <c r="D51" s="20">
        <v>0</v>
      </c>
      <c r="E51" s="21">
        <v>0</v>
      </c>
      <c r="F51" s="15">
        <f t="shared" si="11"/>
        <v>0</v>
      </c>
      <c r="G51" s="20">
        <v>0</v>
      </c>
      <c r="H51" s="22">
        <v>0</v>
      </c>
      <c r="I51" s="15">
        <f t="shared" si="12"/>
        <v>0</v>
      </c>
      <c r="J51" s="15">
        <f t="shared" si="13"/>
        <v>0</v>
      </c>
      <c r="K51" s="15">
        <f t="shared" si="13"/>
        <v>0</v>
      </c>
      <c r="L51" s="15">
        <f t="shared" si="14"/>
        <v>0</v>
      </c>
    </row>
    <row r="52" spans="1:12">
      <c r="A52" s="30" t="s">
        <v>36</v>
      </c>
      <c r="B52" s="31"/>
      <c r="C52" s="32"/>
      <c r="D52" s="15">
        <f t="shared" ref="D52:L52" si="15">SUM(D36:D51)</f>
        <v>3</v>
      </c>
      <c r="E52" s="15">
        <f t="shared" si="15"/>
        <v>25</v>
      </c>
      <c r="F52" s="15">
        <f t="shared" si="15"/>
        <v>28</v>
      </c>
      <c r="G52" s="15">
        <f t="shared" si="15"/>
        <v>13</v>
      </c>
      <c r="H52" s="15">
        <f t="shared" si="15"/>
        <v>61</v>
      </c>
      <c r="I52" s="15">
        <f t="shared" si="15"/>
        <v>74</v>
      </c>
      <c r="J52" s="15">
        <f t="shared" si="15"/>
        <v>16</v>
      </c>
      <c r="K52" s="15">
        <f t="shared" si="15"/>
        <v>86</v>
      </c>
      <c r="L52" s="15">
        <f t="shared" si="15"/>
        <v>102</v>
      </c>
    </row>
    <row r="53" spans="1:12">
      <c r="A53" s="12" t="s">
        <v>37</v>
      </c>
      <c r="B53" s="12"/>
      <c r="C53" s="15"/>
      <c r="D53" s="23">
        <f t="shared" ref="D53:L53" si="16">D29+D34+D52</f>
        <v>16</v>
      </c>
      <c r="E53" s="23">
        <f t="shared" si="16"/>
        <v>70</v>
      </c>
      <c r="F53" s="23">
        <f t="shared" si="16"/>
        <v>86</v>
      </c>
      <c r="G53" s="23">
        <f t="shared" si="16"/>
        <v>19</v>
      </c>
      <c r="H53" s="23">
        <f t="shared" si="16"/>
        <v>87</v>
      </c>
      <c r="I53" s="23">
        <f t="shared" si="16"/>
        <v>106</v>
      </c>
      <c r="J53" s="23">
        <f t="shared" si="16"/>
        <v>35</v>
      </c>
      <c r="K53" s="23">
        <f t="shared" si="16"/>
        <v>157</v>
      </c>
      <c r="L53" s="23">
        <f t="shared" si="16"/>
        <v>192</v>
      </c>
    </row>
    <row r="54" spans="1:12">
      <c r="A54" s="12" t="s">
        <v>38</v>
      </c>
      <c r="B54" s="12"/>
      <c r="C54" s="15"/>
      <c r="D54" s="17">
        <v>17</v>
      </c>
      <c r="E54" s="19">
        <v>68</v>
      </c>
      <c r="F54" s="19">
        <v>85</v>
      </c>
      <c r="G54" s="19">
        <v>11</v>
      </c>
      <c r="H54" s="19">
        <v>59</v>
      </c>
      <c r="I54" s="19">
        <v>70</v>
      </c>
      <c r="J54" s="24">
        <v>28</v>
      </c>
      <c r="K54" s="24">
        <v>127</v>
      </c>
      <c r="L54" s="24">
        <v>155</v>
      </c>
    </row>
    <row r="55" spans="1:12">
      <c r="A55" s="12" t="s">
        <v>39</v>
      </c>
      <c r="B55" s="12"/>
      <c r="C55" s="15"/>
      <c r="D55" s="15">
        <f t="shared" ref="D55:L55" si="17">D54/100000</f>
        <v>1.7000000000000001E-4</v>
      </c>
      <c r="E55" s="15">
        <f t="shared" si="17"/>
        <v>6.8000000000000005E-4</v>
      </c>
      <c r="F55" s="15">
        <f t="shared" si="17"/>
        <v>8.4999999999999995E-4</v>
      </c>
      <c r="G55" s="15">
        <f t="shared" si="17"/>
        <v>1.1E-4</v>
      </c>
      <c r="H55" s="15">
        <f t="shared" si="17"/>
        <v>5.9000000000000003E-4</v>
      </c>
      <c r="I55" s="15">
        <f t="shared" si="17"/>
        <v>6.9999999999999999E-4</v>
      </c>
      <c r="J55" s="15">
        <f t="shared" si="17"/>
        <v>2.7999999999999998E-4</v>
      </c>
      <c r="K55" s="15">
        <f t="shared" si="17"/>
        <v>1.2700000000000001E-3</v>
      </c>
      <c r="L55" s="15">
        <f t="shared" si="17"/>
        <v>1.5499999999999999E-3</v>
      </c>
    </row>
  </sheetData>
  <mergeCells count="26">
    <mergeCell ref="A1:A3"/>
    <mergeCell ref="B1:C3"/>
    <mergeCell ref="D1:L1"/>
    <mergeCell ref="D2:F2"/>
    <mergeCell ref="G2:I2"/>
    <mergeCell ref="J2:L2"/>
    <mergeCell ref="B44:C44"/>
    <mergeCell ref="A29:C29"/>
    <mergeCell ref="A34:C34"/>
    <mergeCell ref="B35:C35"/>
    <mergeCell ref="B36:C36"/>
    <mergeCell ref="B37:C37"/>
    <mergeCell ref="B38:C38"/>
    <mergeCell ref="B39:C39"/>
    <mergeCell ref="B40:C40"/>
    <mergeCell ref="B41:C41"/>
    <mergeCell ref="B42:C42"/>
    <mergeCell ref="B43:C43"/>
    <mergeCell ref="B51:C51"/>
    <mergeCell ref="A52:C52"/>
    <mergeCell ref="B45:C45"/>
    <mergeCell ref="B46:C46"/>
    <mergeCell ref="B47:C47"/>
    <mergeCell ref="B48:C48"/>
    <mergeCell ref="B49:C49"/>
    <mergeCell ref="B50:C5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Lutfiansyah Afrizal</dc:creator>
  <cp:lastModifiedBy>Lutfiansyah Afrizal</cp:lastModifiedBy>
  <dcterms:created xsi:type="dcterms:W3CDTF">2025-07-09T01:02:01Z</dcterms:created>
  <dcterms:modified xsi:type="dcterms:W3CDTF">2025-07-09T01:50:35Z</dcterms:modified>
</cp:coreProperties>
</file>