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1051ACB9-0D16-4F9F-8993-447B72541839}" xr6:coauthVersionLast="47" xr6:coauthVersionMax="47" xr10:uidLastSave="{EF7FA38C-693E-453E-9342-BC66A0363856}"/>
  <bookViews>
    <workbookView xWindow="-105" yWindow="0" windowWidth="14610" windowHeight="15585" xr2:uid="{93D69111-8393-4929-A55B-9E7D6E694A1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28" i="1" s="1"/>
  <c r="F5" i="1"/>
  <c r="H5" i="1" s="1"/>
  <c r="F6" i="1"/>
  <c r="H6" i="1" s="1"/>
  <c r="F7" i="1"/>
  <c r="H27" i="1"/>
  <c r="H26" i="1"/>
  <c r="H25" i="1"/>
  <c r="H24" i="1"/>
  <c r="H23" i="1"/>
  <c r="H22" i="1"/>
  <c r="H21" i="1"/>
  <c r="H17" i="1"/>
  <c r="H14" i="1"/>
  <c r="H13" i="1"/>
  <c r="H10" i="1"/>
  <c r="H9" i="1"/>
  <c r="H7" i="1"/>
  <c r="H4" i="1"/>
  <c r="D21" i="1"/>
  <c r="D22" i="1"/>
  <c r="D23" i="1"/>
  <c r="D24" i="1"/>
  <c r="D25" i="1"/>
  <c r="D26" i="1"/>
  <c r="D27" i="1"/>
  <c r="M28" i="1"/>
  <c r="K28" i="1"/>
  <c r="I28" i="1"/>
  <c r="G28" i="1"/>
  <c r="N27" i="1"/>
  <c r="J27" i="1"/>
  <c r="F20" i="1"/>
  <c r="L27" i="1" s="1"/>
  <c r="E20" i="1"/>
  <c r="D20" i="1"/>
  <c r="N26" i="1"/>
  <c r="J26" i="1"/>
  <c r="F19" i="1"/>
  <c r="L26" i="1" s="1"/>
  <c r="E19" i="1"/>
  <c r="D19" i="1"/>
  <c r="N25" i="1"/>
  <c r="J25" i="1"/>
  <c r="F18" i="1"/>
  <c r="H18" i="1" s="1"/>
  <c r="E18" i="1"/>
  <c r="D18" i="1"/>
  <c r="N24" i="1"/>
  <c r="J24" i="1"/>
  <c r="F17" i="1"/>
  <c r="L24" i="1" s="1"/>
  <c r="E17" i="1"/>
  <c r="D17" i="1"/>
  <c r="N23" i="1"/>
  <c r="J23" i="1"/>
  <c r="F16" i="1"/>
  <c r="H16" i="1" s="1"/>
  <c r="E16" i="1"/>
  <c r="D16" i="1"/>
  <c r="N22" i="1"/>
  <c r="J22" i="1"/>
  <c r="F15" i="1"/>
  <c r="H15" i="1" s="1"/>
  <c r="E15" i="1"/>
  <c r="D15" i="1"/>
  <c r="N21" i="1"/>
  <c r="J21" i="1"/>
  <c r="F14" i="1"/>
  <c r="L21" i="1" s="1"/>
  <c r="E14" i="1"/>
  <c r="D14" i="1"/>
  <c r="N20" i="1"/>
  <c r="J20" i="1"/>
  <c r="F13" i="1"/>
  <c r="L20" i="1" s="1"/>
  <c r="E13" i="1"/>
  <c r="D13" i="1"/>
  <c r="N19" i="1"/>
  <c r="J19" i="1"/>
  <c r="F12" i="1"/>
  <c r="L19" i="1" s="1"/>
  <c r="E12" i="1"/>
  <c r="D12" i="1"/>
  <c r="N18" i="1"/>
  <c r="J18" i="1"/>
  <c r="F11" i="1"/>
  <c r="L18" i="1" s="1"/>
  <c r="E11" i="1"/>
  <c r="D11" i="1"/>
  <c r="N17" i="1"/>
  <c r="L17" i="1"/>
  <c r="J17" i="1"/>
  <c r="F10" i="1"/>
  <c r="E10" i="1"/>
  <c r="D10" i="1"/>
  <c r="N16" i="1"/>
  <c r="J16" i="1"/>
  <c r="F9" i="1"/>
  <c r="L16" i="1" s="1"/>
  <c r="E9" i="1"/>
  <c r="D9" i="1"/>
  <c r="N15" i="1"/>
  <c r="J15" i="1"/>
  <c r="F8" i="1"/>
  <c r="H8" i="1" s="1"/>
  <c r="E8" i="1"/>
  <c r="D8" i="1"/>
  <c r="N14" i="1"/>
  <c r="L14" i="1"/>
  <c r="J14" i="1"/>
  <c r="E7" i="1"/>
  <c r="D7" i="1"/>
  <c r="N13" i="1"/>
  <c r="J13" i="1"/>
  <c r="E6" i="1"/>
  <c r="D6" i="1"/>
  <c r="N12" i="1"/>
  <c r="J12" i="1"/>
  <c r="E5" i="1"/>
  <c r="D5" i="1"/>
  <c r="N11" i="1"/>
  <c r="L11" i="1"/>
  <c r="J11" i="1"/>
  <c r="E4" i="1"/>
  <c r="D4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  <c r="L12" i="1" l="1"/>
  <c r="L22" i="1"/>
  <c r="H11" i="1"/>
  <c r="H19" i="1"/>
  <c r="H12" i="1"/>
  <c r="H20" i="1"/>
  <c r="H28" i="1"/>
  <c r="L13" i="1"/>
  <c r="N28" i="1"/>
  <c r="L15" i="1"/>
  <c r="L23" i="1"/>
  <c r="L25" i="1"/>
  <c r="J28" i="1"/>
  <c r="L28" i="1" l="1"/>
</calcChain>
</file>

<file path=xl/sharedStrings.xml><?xml version="1.0" encoding="utf-8"?>
<sst xmlns="http://schemas.openxmlformats.org/spreadsheetml/2006/main" count="34" uniqueCount="28">
  <si>
    <t>NO</t>
  </si>
  <si>
    <t>KECAMATAN</t>
  </si>
  <si>
    <t>PUSKESMAS</t>
  </si>
  <si>
    <t>JUMLAH PUS</t>
  </si>
  <si>
    <t>PUS 4T</t>
  </si>
  <si>
    <t>%</t>
  </si>
  <si>
    <t>PUS 4T PADA KB AKTIF</t>
  </si>
  <si>
    <t>PUS ALKI</t>
  </si>
  <si>
    <t>PUS ALKI PADA KB AKTIF</t>
  </si>
  <si>
    <t>JUMLAH KAB</t>
  </si>
  <si>
    <t>Donorojo</t>
  </si>
  <si>
    <t xml:space="preserve">Punung </t>
  </si>
  <si>
    <t>Pringkuku</t>
  </si>
  <si>
    <t>Pacitan</t>
  </si>
  <si>
    <t>Kebonagung</t>
  </si>
  <si>
    <t>Arjosari</t>
  </si>
  <si>
    <t>Nawangan</t>
  </si>
  <si>
    <t>Bandar</t>
  </si>
  <si>
    <t>Tegalombo</t>
  </si>
  <si>
    <t>Tulakan</t>
  </si>
  <si>
    <t>Ngadirojo</t>
  </si>
  <si>
    <t>Sudimoro</t>
  </si>
  <si>
    <t>KODE KECAMATAN</t>
  </si>
  <si>
    <t>KODE PUSKESMAS</t>
  </si>
  <si>
    <t>Gemaharjo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</si>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</sst>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1">
          <cell r="D11">
            <v>35010200001</v>
          </cell>
          <cell r="E11" t="str">
            <v>Donorojo</v>
          </cell>
          <cell r="F11">
            <v>3576</v>
          </cell>
        </row>
        <row r="12">
          <cell r="D12">
            <v>35010200002</v>
          </cell>
          <cell r="E12" t="str">
            <v>Kalak</v>
          </cell>
          <cell r="F12">
            <v>2362</v>
          </cell>
        </row>
        <row r="13">
          <cell r="D13">
            <v>35010200003</v>
          </cell>
          <cell r="E13" t="str">
            <v>Punung</v>
          </cell>
          <cell r="F13">
            <v>3558</v>
          </cell>
        </row>
        <row r="14">
          <cell r="D14">
            <v>35010200004</v>
          </cell>
          <cell r="E14" t="str">
            <v>Gondosari</v>
          </cell>
          <cell r="F14">
            <v>2401</v>
          </cell>
        </row>
        <row r="15">
          <cell r="D15">
            <v>35010200005</v>
          </cell>
          <cell r="E15" t="str">
            <v>Pringkuku</v>
          </cell>
          <cell r="F15">
            <v>3379</v>
          </cell>
        </row>
        <row r="16">
          <cell r="D16">
            <v>35010200006</v>
          </cell>
          <cell r="E16" t="str">
            <v>Candi</v>
          </cell>
          <cell r="F16">
            <v>1755</v>
          </cell>
        </row>
        <row r="17">
          <cell r="D17">
            <v>35010200007</v>
          </cell>
          <cell r="E17" t="str">
            <v>Pacitan</v>
          </cell>
          <cell r="F17">
            <v>3830</v>
          </cell>
        </row>
        <row r="18">
          <cell r="D18">
            <v>35010200008</v>
          </cell>
          <cell r="E18" t="str">
            <v>Tanjungsari</v>
          </cell>
          <cell r="F18">
            <v>9071</v>
          </cell>
        </row>
        <row r="19">
          <cell r="D19">
            <v>35010200009</v>
          </cell>
          <cell r="E19" t="str">
            <v>Kebonagung</v>
          </cell>
          <cell r="F19">
            <v>5146</v>
          </cell>
        </row>
        <row r="20">
          <cell r="D20">
            <v>35010200010</v>
          </cell>
          <cell r="E20" t="str">
            <v>Ketrowonojoyo</v>
          </cell>
          <cell r="F20">
            <v>3659</v>
          </cell>
        </row>
        <row r="21">
          <cell r="D21">
            <v>35010200011</v>
          </cell>
          <cell r="E21" t="str">
            <v>Arjosari</v>
          </cell>
          <cell r="F21">
            <v>4942</v>
          </cell>
        </row>
        <row r="22">
          <cell r="D22">
            <v>35010200012</v>
          </cell>
          <cell r="E22" t="str">
            <v>Kedungbendo</v>
          </cell>
          <cell r="F22">
            <v>1661</v>
          </cell>
        </row>
        <row r="23">
          <cell r="D23">
            <v>35010200013</v>
          </cell>
          <cell r="E23" t="str">
            <v>Nawangan</v>
          </cell>
          <cell r="F23">
            <v>4572</v>
          </cell>
        </row>
        <row r="24">
          <cell r="D24">
            <v>35010200014</v>
          </cell>
          <cell r="E24" t="str">
            <v>Pakis Baru</v>
          </cell>
          <cell r="F24">
            <v>3664</v>
          </cell>
        </row>
        <row r="25">
          <cell r="D25">
            <v>35010200015</v>
          </cell>
          <cell r="E25" t="str">
            <v>Bandar</v>
          </cell>
          <cell r="F25">
            <v>3859</v>
          </cell>
        </row>
        <row r="26">
          <cell r="D26">
            <v>35010200016</v>
          </cell>
          <cell r="E26" t="str">
            <v>Jeruk</v>
          </cell>
          <cell r="F26">
            <v>3703</v>
          </cell>
        </row>
        <row r="27">
          <cell r="D27">
            <v>35010200017</v>
          </cell>
          <cell r="E27" t="str">
            <v>Tegalombo</v>
          </cell>
          <cell r="F27">
            <v>5743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17CD3-37E4-40B4-B1E9-02C6AB7CAECA}">
  <dimension ref="A1:N28"/>
  <sheetViews>
    <sheetView tabSelected="1" workbookViewId="0">
      <selection activeCell="A4" sqref="A4:XFD4"/>
    </sheetView>
  </sheetViews>
  <sheetFormatPr defaultRowHeight="15" x14ac:dyDescent="0.25"/>
  <cols>
    <col min="2" max="2" width="13" customWidth="1"/>
    <col min="3" max="3" width="15" customWidth="1"/>
    <col min="4" max="4" width="14.42578125" customWidth="1"/>
    <col min="5" max="5" width="11.28515625" customWidth="1"/>
    <col min="6" max="6" width="13.140625" customWidth="1"/>
    <col min="7" max="7" width="13.28515625" customWidth="1"/>
    <col min="8" max="8" width="11.5703125" customWidth="1"/>
    <col min="9" max="9" width="14" customWidth="1"/>
    <col min="13" max="13" width="13.42578125" customWidth="1"/>
  </cols>
  <sheetData>
    <row r="1" spans="1:14" x14ac:dyDescent="0.25">
      <c r="A1" s="1" t="s">
        <v>0</v>
      </c>
      <c r="B1" s="2" t="s">
        <v>22</v>
      </c>
      <c r="C1" s="1" t="s">
        <v>1</v>
      </c>
      <c r="D1" s="2" t="s">
        <v>23</v>
      </c>
      <c r="E1" s="1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5</v>
      </c>
      <c r="K1" s="3" t="s">
        <v>7</v>
      </c>
      <c r="L1" s="3" t="s">
        <v>5</v>
      </c>
      <c r="M1" s="3" t="s">
        <v>8</v>
      </c>
      <c r="N1" s="1" t="s">
        <v>5</v>
      </c>
    </row>
    <row r="2" spans="1:14" x14ac:dyDescent="0.25">
      <c r="A2" s="4"/>
      <c r="B2" s="5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4"/>
      <c r="B3" s="6"/>
      <c r="C3" s="4"/>
      <c r="D3" s="6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7">
        <v>1</v>
      </c>
      <c r="B4" s="7">
        <v>350101</v>
      </c>
      <c r="C4" s="8" t="s">
        <v>10</v>
      </c>
      <c r="D4" s="7">
        <f>'[1]29'!D11</f>
        <v>35010200001</v>
      </c>
      <c r="E4" s="8" t="str">
        <f>'[1]29'!E11</f>
        <v>Donorojo</v>
      </c>
      <c r="F4" s="9">
        <f>'[1]29'!F11</f>
        <v>3576</v>
      </c>
      <c r="G4" s="9">
        <v>139</v>
      </c>
      <c r="H4" s="10">
        <f t="shared" ref="H4:H28" si="0">G4/F4*100</f>
        <v>3.8870246085011182</v>
      </c>
      <c r="I4" s="9">
        <v>104</v>
      </c>
      <c r="J4" s="10">
        <f t="shared" ref="J4:J28" si="1">I4/G4*100</f>
        <v>74.82014388489209</v>
      </c>
      <c r="K4" s="9">
        <v>3</v>
      </c>
      <c r="L4" s="10">
        <v>0</v>
      </c>
      <c r="M4" s="9">
        <v>3</v>
      </c>
      <c r="N4" s="10">
        <f t="shared" ref="N4:N28" si="2">M4/K4*100</f>
        <v>100</v>
      </c>
    </row>
    <row r="5" spans="1:14" x14ac:dyDescent="0.25">
      <c r="A5" s="7">
        <v>2</v>
      </c>
      <c r="B5" s="15"/>
      <c r="C5" s="8"/>
      <c r="D5" s="7">
        <f>'[1]29'!D12</f>
        <v>35010200002</v>
      </c>
      <c r="E5" s="8" t="str">
        <f>'[1]29'!E12</f>
        <v>Kalak</v>
      </c>
      <c r="F5" s="9">
        <f>'[1]29'!F12</f>
        <v>2362</v>
      </c>
      <c r="G5" s="9">
        <v>78</v>
      </c>
      <c r="H5" s="10">
        <f t="shared" si="0"/>
        <v>3.3022861981371721</v>
      </c>
      <c r="I5" s="9">
        <v>18</v>
      </c>
      <c r="J5" s="10">
        <f t="shared" si="1"/>
        <v>23.076923076923077</v>
      </c>
      <c r="K5" s="9">
        <v>2</v>
      </c>
      <c r="L5" s="10">
        <v>0</v>
      </c>
      <c r="M5" s="9">
        <v>1</v>
      </c>
      <c r="N5" s="10">
        <f t="shared" si="2"/>
        <v>50</v>
      </c>
    </row>
    <row r="6" spans="1:14" x14ac:dyDescent="0.25">
      <c r="A6" s="7">
        <v>3</v>
      </c>
      <c r="B6" s="7">
        <v>350102</v>
      </c>
      <c r="C6" s="8" t="s">
        <v>11</v>
      </c>
      <c r="D6" s="7">
        <f>'[1]29'!D13</f>
        <v>35010200003</v>
      </c>
      <c r="E6" s="8" t="str">
        <f>'[1]29'!E13</f>
        <v>Punung</v>
      </c>
      <c r="F6" s="9">
        <f>'[1]29'!F13</f>
        <v>3558</v>
      </c>
      <c r="G6" s="9">
        <v>184</v>
      </c>
      <c r="H6" s="10">
        <f t="shared" si="0"/>
        <v>5.1714446318156266</v>
      </c>
      <c r="I6" s="9">
        <v>93</v>
      </c>
      <c r="J6" s="10">
        <f t="shared" si="1"/>
        <v>50.54347826086957</v>
      </c>
      <c r="K6" s="9">
        <v>6</v>
      </c>
      <c r="L6" s="10">
        <v>0</v>
      </c>
      <c r="M6" s="9">
        <v>5</v>
      </c>
      <c r="N6" s="10">
        <f t="shared" si="2"/>
        <v>83.333333333333343</v>
      </c>
    </row>
    <row r="7" spans="1:14" x14ac:dyDescent="0.25">
      <c r="A7" s="7">
        <v>4</v>
      </c>
      <c r="B7" s="15"/>
      <c r="C7" s="8"/>
      <c r="D7" s="7">
        <f>'[1]29'!D14</f>
        <v>35010200004</v>
      </c>
      <c r="E7" s="8" t="str">
        <f>'[1]29'!E14</f>
        <v>Gondosari</v>
      </c>
      <c r="F7" s="9">
        <f>'[1]29'!F14</f>
        <v>2401</v>
      </c>
      <c r="G7" s="9">
        <v>12</v>
      </c>
      <c r="H7" s="10">
        <f t="shared" si="0"/>
        <v>0.49979175343606835</v>
      </c>
      <c r="I7" s="9">
        <v>12</v>
      </c>
      <c r="J7" s="10">
        <f t="shared" si="1"/>
        <v>100</v>
      </c>
      <c r="K7" s="9">
        <v>3</v>
      </c>
      <c r="L7" s="10">
        <v>0</v>
      </c>
      <c r="M7" s="9">
        <v>2</v>
      </c>
      <c r="N7" s="10">
        <f t="shared" si="2"/>
        <v>66.666666666666657</v>
      </c>
    </row>
    <row r="8" spans="1:14" x14ac:dyDescent="0.25">
      <c r="A8" s="7">
        <v>5</v>
      </c>
      <c r="B8" s="7">
        <v>350103</v>
      </c>
      <c r="C8" s="8" t="s">
        <v>12</v>
      </c>
      <c r="D8" s="7">
        <f>'[1]29'!D15</f>
        <v>35010200005</v>
      </c>
      <c r="E8" s="8" t="str">
        <f>'[1]29'!E15</f>
        <v>Pringkuku</v>
      </c>
      <c r="F8" s="9">
        <f>'[1]29'!F15</f>
        <v>3379</v>
      </c>
      <c r="G8" s="9">
        <v>2</v>
      </c>
      <c r="H8" s="10">
        <f t="shared" si="0"/>
        <v>5.9189109203906486E-2</v>
      </c>
      <c r="I8" s="9">
        <v>2</v>
      </c>
      <c r="J8" s="10">
        <f t="shared" si="1"/>
        <v>100</v>
      </c>
      <c r="K8" s="9">
        <v>3</v>
      </c>
      <c r="L8" s="10">
        <v>0</v>
      </c>
      <c r="M8" s="9">
        <v>2</v>
      </c>
      <c r="N8" s="10">
        <f t="shared" si="2"/>
        <v>66.666666666666657</v>
      </c>
    </row>
    <row r="9" spans="1:14" x14ac:dyDescent="0.25">
      <c r="A9" s="7">
        <v>6</v>
      </c>
      <c r="B9" s="15"/>
      <c r="C9" s="8"/>
      <c r="D9" s="7">
        <f>'[1]29'!D16</f>
        <v>35010200006</v>
      </c>
      <c r="E9" s="8" t="str">
        <f>'[1]29'!E16</f>
        <v>Candi</v>
      </c>
      <c r="F9" s="9">
        <f>'[1]29'!F16</f>
        <v>1755</v>
      </c>
      <c r="G9" s="9">
        <v>367</v>
      </c>
      <c r="H9" s="10">
        <f t="shared" si="0"/>
        <v>20.911680911680911</v>
      </c>
      <c r="I9" s="9">
        <v>258</v>
      </c>
      <c r="J9" s="10">
        <f t="shared" si="1"/>
        <v>70.299727520435979</v>
      </c>
      <c r="K9" s="9">
        <v>3</v>
      </c>
      <c r="L9" s="10">
        <v>0</v>
      </c>
      <c r="M9" s="9">
        <v>2</v>
      </c>
      <c r="N9" s="10">
        <f t="shared" si="2"/>
        <v>66.666666666666657</v>
      </c>
    </row>
    <row r="10" spans="1:14" x14ac:dyDescent="0.25">
      <c r="A10" s="7">
        <v>7</v>
      </c>
      <c r="B10" s="7">
        <v>350104</v>
      </c>
      <c r="C10" s="8" t="s">
        <v>13</v>
      </c>
      <c r="D10" s="7">
        <f>'[1]29'!D17</f>
        <v>35010200007</v>
      </c>
      <c r="E10" s="8" t="str">
        <f>'[1]29'!E17</f>
        <v>Pacitan</v>
      </c>
      <c r="F10" s="9">
        <f>'[1]29'!F17</f>
        <v>3830</v>
      </c>
      <c r="G10" s="9">
        <v>289</v>
      </c>
      <c r="H10" s="10">
        <f t="shared" si="0"/>
        <v>7.5456919060052225</v>
      </c>
      <c r="I10" s="9">
        <v>178</v>
      </c>
      <c r="J10" s="10">
        <f t="shared" si="1"/>
        <v>61.591695501730101</v>
      </c>
      <c r="K10" s="9">
        <v>2</v>
      </c>
      <c r="L10" s="10">
        <v>0</v>
      </c>
      <c r="M10" s="9">
        <v>1</v>
      </c>
      <c r="N10" s="10">
        <f t="shared" si="2"/>
        <v>50</v>
      </c>
    </row>
    <row r="11" spans="1:14" x14ac:dyDescent="0.25">
      <c r="A11" s="7">
        <v>8</v>
      </c>
      <c r="B11" s="7"/>
      <c r="C11" s="8"/>
      <c r="D11" s="7">
        <f>'[1]29'!D18</f>
        <v>35010200008</v>
      </c>
      <c r="E11" s="8" t="str">
        <f>'[1]29'!E18</f>
        <v>Tanjungsari</v>
      </c>
      <c r="F11" s="9">
        <f>'[1]29'!F18</f>
        <v>9071</v>
      </c>
      <c r="G11" s="9">
        <v>3</v>
      </c>
      <c r="H11" s="10">
        <f t="shared" si="0"/>
        <v>3.3072428618674897E-2</v>
      </c>
      <c r="I11" s="9">
        <v>3</v>
      </c>
      <c r="J11" s="10">
        <f t="shared" si="1"/>
        <v>100</v>
      </c>
      <c r="K11" s="9">
        <v>2</v>
      </c>
      <c r="L11" s="10">
        <f>K11/F4</f>
        <v>5.5928411633109618E-4</v>
      </c>
      <c r="M11" s="9">
        <v>2</v>
      </c>
      <c r="N11" s="10">
        <f t="shared" si="2"/>
        <v>100</v>
      </c>
    </row>
    <row r="12" spans="1:14" x14ac:dyDescent="0.25">
      <c r="A12" s="7">
        <v>9</v>
      </c>
      <c r="B12" s="7">
        <v>350105</v>
      </c>
      <c r="C12" s="8" t="s">
        <v>14</v>
      </c>
      <c r="D12" s="7">
        <f>'[1]29'!D19</f>
        <v>35010200009</v>
      </c>
      <c r="E12" s="8" t="str">
        <f>'[1]29'!E19</f>
        <v>Kebonagung</v>
      </c>
      <c r="F12" s="9">
        <f>'[1]29'!F19</f>
        <v>5146</v>
      </c>
      <c r="G12" s="9">
        <v>167</v>
      </c>
      <c r="H12" s="10">
        <f t="shared" si="0"/>
        <v>3.2452390205985235</v>
      </c>
      <c r="I12" s="9">
        <v>101</v>
      </c>
      <c r="J12" s="10">
        <f t="shared" si="1"/>
        <v>60.479041916167667</v>
      </c>
      <c r="K12" s="9">
        <v>3</v>
      </c>
      <c r="L12" s="10">
        <f>K12/F5</f>
        <v>1.2701100762066045E-3</v>
      </c>
      <c r="M12" s="9">
        <v>2</v>
      </c>
      <c r="N12" s="10">
        <f t="shared" si="2"/>
        <v>66.666666666666657</v>
      </c>
    </row>
    <row r="13" spans="1:14" x14ac:dyDescent="0.25">
      <c r="A13" s="7">
        <v>10</v>
      </c>
      <c r="B13" s="15"/>
      <c r="C13" s="8"/>
      <c r="D13" s="7">
        <f>'[1]29'!D20</f>
        <v>35010200010</v>
      </c>
      <c r="E13" s="8" t="str">
        <f>'[1]29'!E20</f>
        <v>Ketrowonojoyo</v>
      </c>
      <c r="F13" s="9">
        <f>'[1]29'!F20</f>
        <v>3659</v>
      </c>
      <c r="G13" s="9">
        <v>89</v>
      </c>
      <c r="H13" s="10">
        <f t="shared" si="0"/>
        <v>2.432358567914731</v>
      </c>
      <c r="I13" s="9">
        <v>45</v>
      </c>
      <c r="J13" s="10">
        <f t="shared" si="1"/>
        <v>50.561797752808992</v>
      </c>
      <c r="K13" s="9">
        <v>2</v>
      </c>
      <c r="L13" s="10">
        <f>K13/F6</f>
        <v>5.6211354693648118E-4</v>
      </c>
      <c r="M13" s="9">
        <v>2</v>
      </c>
      <c r="N13" s="10">
        <f t="shared" si="2"/>
        <v>100</v>
      </c>
    </row>
    <row r="14" spans="1:14" x14ac:dyDescent="0.25">
      <c r="A14" s="7">
        <v>11</v>
      </c>
      <c r="B14" s="7">
        <v>350106</v>
      </c>
      <c r="C14" s="8" t="s">
        <v>15</v>
      </c>
      <c r="D14" s="7">
        <f>'[1]29'!D21</f>
        <v>35010200011</v>
      </c>
      <c r="E14" s="8" t="str">
        <f>'[1]29'!E21</f>
        <v>Arjosari</v>
      </c>
      <c r="F14" s="9">
        <f>'[1]29'!F21</f>
        <v>4942</v>
      </c>
      <c r="G14" s="9">
        <v>75</v>
      </c>
      <c r="H14" s="10">
        <f t="shared" si="0"/>
        <v>1.5176042088223392</v>
      </c>
      <c r="I14" s="9">
        <v>35</v>
      </c>
      <c r="J14" s="10">
        <f t="shared" si="1"/>
        <v>46.666666666666664</v>
      </c>
      <c r="K14" s="9">
        <v>5</v>
      </c>
      <c r="L14" s="10">
        <f>K14/F7</f>
        <v>2.0824656393169513E-3</v>
      </c>
      <c r="M14" s="9">
        <v>4</v>
      </c>
      <c r="N14" s="10">
        <f t="shared" si="2"/>
        <v>80</v>
      </c>
    </row>
    <row r="15" spans="1:14" x14ac:dyDescent="0.25">
      <c r="A15" s="7">
        <v>12</v>
      </c>
      <c r="B15" s="15"/>
      <c r="C15" s="8"/>
      <c r="D15" s="7">
        <f>'[1]29'!D22</f>
        <v>35010200012</v>
      </c>
      <c r="E15" s="8" t="str">
        <f>'[1]29'!E22</f>
        <v>Kedungbendo</v>
      </c>
      <c r="F15" s="9">
        <f>'[1]29'!F22</f>
        <v>1661</v>
      </c>
      <c r="G15" s="9">
        <v>116</v>
      </c>
      <c r="H15" s="10">
        <f t="shared" si="0"/>
        <v>6.9837447320891037</v>
      </c>
      <c r="I15" s="9">
        <v>105</v>
      </c>
      <c r="J15" s="10">
        <f t="shared" si="1"/>
        <v>90.517241379310349</v>
      </c>
      <c r="K15" s="9">
        <v>8</v>
      </c>
      <c r="L15" s="10">
        <f>K15/F8</f>
        <v>2.3675643681562593E-3</v>
      </c>
      <c r="M15" s="9">
        <v>7</v>
      </c>
      <c r="N15" s="10">
        <f t="shared" si="2"/>
        <v>87.5</v>
      </c>
    </row>
    <row r="16" spans="1:14" x14ac:dyDescent="0.25">
      <c r="A16" s="7">
        <v>13</v>
      </c>
      <c r="B16" s="7">
        <v>350107</v>
      </c>
      <c r="C16" s="8" t="s">
        <v>16</v>
      </c>
      <c r="D16" s="7">
        <f>'[1]29'!D23</f>
        <v>35010200013</v>
      </c>
      <c r="E16" s="8" t="str">
        <f>'[1]29'!E23</f>
        <v>Nawangan</v>
      </c>
      <c r="F16" s="9">
        <f>'[1]29'!F23</f>
        <v>4572</v>
      </c>
      <c r="G16" s="9">
        <v>339</v>
      </c>
      <c r="H16" s="10">
        <f t="shared" si="0"/>
        <v>7.4146981627296586</v>
      </c>
      <c r="I16" s="9">
        <v>204</v>
      </c>
      <c r="J16" s="10">
        <f t="shared" si="1"/>
        <v>60.176991150442483</v>
      </c>
      <c r="K16" s="9">
        <v>4</v>
      </c>
      <c r="L16" s="10">
        <f>K16/F9</f>
        <v>2.2792022792022791E-3</v>
      </c>
      <c r="M16" s="9">
        <v>4</v>
      </c>
      <c r="N16" s="10">
        <f t="shared" si="2"/>
        <v>100</v>
      </c>
    </row>
    <row r="17" spans="1:14" x14ac:dyDescent="0.25">
      <c r="A17" s="7">
        <v>14</v>
      </c>
      <c r="B17" s="7"/>
      <c r="C17" s="8"/>
      <c r="D17" s="7">
        <f>'[1]29'!D24</f>
        <v>35010200014</v>
      </c>
      <c r="E17" s="8" t="str">
        <f>'[1]29'!E24</f>
        <v>Pakis Baru</v>
      </c>
      <c r="F17" s="9">
        <f>'[1]29'!F24</f>
        <v>3664</v>
      </c>
      <c r="G17" s="9">
        <v>144</v>
      </c>
      <c r="H17" s="10">
        <f t="shared" si="0"/>
        <v>3.9301310043668125</v>
      </c>
      <c r="I17" s="9">
        <v>103</v>
      </c>
      <c r="J17" s="10">
        <f t="shared" si="1"/>
        <v>71.527777777777786</v>
      </c>
      <c r="K17" s="9">
        <v>7</v>
      </c>
      <c r="L17" s="10">
        <f>K17/F10</f>
        <v>1.8276762402088772E-3</v>
      </c>
      <c r="M17" s="9">
        <v>7</v>
      </c>
      <c r="N17" s="10">
        <f t="shared" si="2"/>
        <v>100</v>
      </c>
    </row>
    <row r="18" spans="1:14" x14ac:dyDescent="0.25">
      <c r="A18" s="7">
        <v>15</v>
      </c>
      <c r="B18" s="15">
        <v>350108</v>
      </c>
      <c r="C18" s="8" t="s">
        <v>17</v>
      </c>
      <c r="D18" s="7">
        <f>'[1]29'!D25</f>
        <v>35010200015</v>
      </c>
      <c r="E18" s="8" t="str">
        <f>'[1]29'!E25</f>
        <v>Bandar</v>
      </c>
      <c r="F18" s="9">
        <f>'[1]29'!F25</f>
        <v>3859</v>
      </c>
      <c r="G18" s="9">
        <v>19</v>
      </c>
      <c r="H18" s="10">
        <f t="shared" si="0"/>
        <v>0.49235553252137859</v>
      </c>
      <c r="I18" s="9">
        <v>19</v>
      </c>
      <c r="J18" s="10">
        <f t="shared" si="1"/>
        <v>100</v>
      </c>
      <c r="K18" s="9">
        <v>8</v>
      </c>
      <c r="L18" s="10">
        <f>K18/F11</f>
        <v>8.8193142983133065E-4</v>
      </c>
      <c r="M18" s="9">
        <v>8</v>
      </c>
      <c r="N18" s="10">
        <f t="shared" si="2"/>
        <v>100</v>
      </c>
    </row>
    <row r="19" spans="1:14" x14ac:dyDescent="0.25">
      <c r="A19" s="7">
        <v>16</v>
      </c>
      <c r="B19" s="7"/>
      <c r="C19" s="8"/>
      <c r="D19" s="7">
        <f>'[1]29'!D26</f>
        <v>35010200016</v>
      </c>
      <c r="E19" s="8" t="str">
        <f>'[1]29'!E26</f>
        <v>Jeruk</v>
      </c>
      <c r="F19" s="9">
        <f>'[1]29'!F26</f>
        <v>3703</v>
      </c>
      <c r="G19" s="9">
        <v>12</v>
      </c>
      <c r="H19" s="10">
        <f t="shared" si="0"/>
        <v>0.32406157169862276</v>
      </c>
      <c r="I19" s="9">
        <v>4</v>
      </c>
      <c r="J19" s="10">
        <f t="shared" si="1"/>
        <v>33.333333333333329</v>
      </c>
      <c r="K19" s="9">
        <v>3</v>
      </c>
      <c r="L19" s="10">
        <f>K19/F12</f>
        <v>5.8297706956859702E-4</v>
      </c>
      <c r="M19" s="9">
        <v>3</v>
      </c>
      <c r="N19" s="10">
        <f t="shared" si="2"/>
        <v>100</v>
      </c>
    </row>
    <row r="20" spans="1:14" x14ac:dyDescent="0.25">
      <c r="A20" s="7">
        <v>17</v>
      </c>
      <c r="B20" s="7">
        <v>350109</v>
      </c>
      <c r="C20" s="8" t="s">
        <v>18</v>
      </c>
      <c r="D20" s="7">
        <f>'[1]29'!D27</f>
        <v>35010200017</v>
      </c>
      <c r="E20" s="8" t="str">
        <f>'[1]29'!E27</f>
        <v>Tegalombo</v>
      </c>
      <c r="F20" s="9">
        <f>'[1]29'!F27</f>
        <v>5743</v>
      </c>
      <c r="G20" s="9">
        <v>107</v>
      </c>
      <c r="H20" s="10">
        <f t="shared" si="0"/>
        <v>1.8631377328922165</v>
      </c>
      <c r="I20" s="9">
        <v>87</v>
      </c>
      <c r="J20" s="10">
        <f t="shared" si="1"/>
        <v>81.308411214953267</v>
      </c>
      <c r="K20" s="9">
        <v>4</v>
      </c>
      <c r="L20" s="10">
        <f>K20/F13</f>
        <v>1.0931948619841486E-3</v>
      </c>
      <c r="M20" s="9">
        <v>3</v>
      </c>
      <c r="N20" s="10">
        <f t="shared" si="2"/>
        <v>75</v>
      </c>
    </row>
    <row r="21" spans="1:14" x14ac:dyDescent="0.25">
      <c r="A21" s="7">
        <v>18</v>
      </c>
      <c r="B21" s="7"/>
      <c r="C21" s="8"/>
      <c r="D21" s="7">
        <f>'[1]29'!D28</f>
        <v>35010200018</v>
      </c>
      <c r="E21" s="14" t="s">
        <v>24</v>
      </c>
      <c r="F21" s="16">
        <v>3105</v>
      </c>
      <c r="G21" s="9">
        <v>112</v>
      </c>
      <c r="H21" s="10">
        <f t="shared" si="0"/>
        <v>3.607085346215781</v>
      </c>
      <c r="I21" s="9">
        <v>76</v>
      </c>
      <c r="J21" s="10">
        <f t="shared" si="1"/>
        <v>67.857142857142861</v>
      </c>
      <c r="K21" s="9">
        <v>8</v>
      </c>
      <c r="L21" s="10">
        <f>K21/F14</f>
        <v>1.6187778227438284E-3</v>
      </c>
      <c r="M21" s="9">
        <v>8</v>
      </c>
      <c r="N21" s="10">
        <f t="shared" si="2"/>
        <v>100</v>
      </c>
    </row>
    <row r="22" spans="1:14" x14ac:dyDescent="0.25">
      <c r="A22" s="7">
        <v>19</v>
      </c>
      <c r="B22" s="7">
        <v>350110</v>
      </c>
      <c r="C22" s="8" t="s">
        <v>19</v>
      </c>
      <c r="D22" s="7">
        <f>'[1]29'!D29</f>
        <v>35010200019</v>
      </c>
      <c r="E22" s="14" t="s">
        <v>19</v>
      </c>
      <c r="F22" s="16">
        <v>10272</v>
      </c>
      <c r="G22" s="9">
        <v>367</v>
      </c>
      <c r="H22" s="10">
        <f t="shared" si="0"/>
        <v>3.5728193146417446</v>
      </c>
      <c r="I22" s="9">
        <v>325</v>
      </c>
      <c r="J22" s="10">
        <f t="shared" si="1"/>
        <v>88.555858310626704</v>
      </c>
      <c r="K22" s="9">
        <v>2</v>
      </c>
      <c r="L22" s="10">
        <f>K22/F15</f>
        <v>1.2040939193257074E-3</v>
      </c>
      <c r="M22" s="9">
        <v>1</v>
      </c>
      <c r="N22" s="10">
        <f t="shared" si="2"/>
        <v>50</v>
      </c>
    </row>
    <row r="23" spans="1:14" x14ac:dyDescent="0.25">
      <c r="A23" s="7">
        <v>20</v>
      </c>
      <c r="B23" s="7"/>
      <c r="C23" s="8"/>
      <c r="D23" s="7">
        <f>'[1]29'!D30</f>
        <v>35010200020</v>
      </c>
      <c r="E23" s="14" t="s">
        <v>25</v>
      </c>
      <c r="F23" s="16">
        <v>4089</v>
      </c>
      <c r="G23" s="9">
        <v>198</v>
      </c>
      <c r="H23" s="10">
        <f t="shared" si="0"/>
        <v>4.8422597212032281</v>
      </c>
      <c r="I23" s="9">
        <v>79</v>
      </c>
      <c r="J23" s="10">
        <f t="shared" si="1"/>
        <v>39.898989898989903</v>
      </c>
      <c r="K23" s="9">
        <v>4</v>
      </c>
      <c r="L23" s="10">
        <f>K23/F16</f>
        <v>8.7489063867016625E-4</v>
      </c>
      <c r="M23" s="9">
        <v>3</v>
      </c>
      <c r="N23" s="10">
        <f t="shared" si="2"/>
        <v>75</v>
      </c>
    </row>
    <row r="24" spans="1:14" x14ac:dyDescent="0.25">
      <c r="A24" s="7">
        <v>21</v>
      </c>
      <c r="B24" s="7">
        <v>350111</v>
      </c>
      <c r="C24" s="8" t="s">
        <v>20</v>
      </c>
      <c r="D24" s="7">
        <f>'[1]29'!D31</f>
        <v>35010200021</v>
      </c>
      <c r="E24" s="14" t="s">
        <v>20</v>
      </c>
      <c r="F24" s="16">
        <v>5047</v>
      </c>
      <c r="G24" s="9">
        <v>165</v>
      </c>
      <c r="H24" s="10">
        <f t="shared" si="0"/>
        <v>3.2692688725975825</v>
      </c>
      <c r="I24" s="9">
        <v>69</v>
      </c>
      <c r="J24" s="10">
        <f t="shared" si="1"/>
        <v>41.818181818181813</v>
      </c>
      <c r="K24" s="9">
        <v>7</v>
      </c>
      <c r="L24" s="10">
        <f>K24/F17</f>
        <v>1.9104803493449781E-3</v>
      </c>
      <c r="M24" s="9">
        <v>6</v>
      </c>
      <c r="N24" s="10">
        <f t="shared" si="2"/>
        <v>85.714285714285708</v>
      </c>
    </row>
    <row r="25" spans="1:14" x14ac:dyDescent="0.25">
      <c r="A25" s="7">
        <v>22</v>
      </c>
      <c r="B25" s="7"/>
      <c r="C25" s="8"/>
      <c r="D25" s="7">
        <f>'[1]29'!D32</f>
        <v>35010200022</v>
      </c>
      <c r="E25" s="14" t="s">
        <v>26</v>
      </c>
      <c r="F25" s="16">
        <v>2475</v>
      </c>
      <c r="G25" s="9">
        <v>429</v>
      </c>
      <c r="H25" s="10">
        <f t="shared" si="0"/>
        <v>17.333333333333336</v>
      </c>
      <c r="I25" s="9">
        <v>418</v>
      </c>
      <c r="J25" s="10">
        <f t="shared" si="1"/>
        <v>97.435897435897431</v>
      </c>
      <c r="K25" s="9">
        <v>2</v>
      </c>
      <c r="L25" s="10">
        <f>K25/F18</f>
        <v>5.1826898160145117E-4</v>
      </c>
      <c r="M25" s="9">
        <v>2</v>
      </c>
      <c r="N25" s="10">
        <f t="shared" si="2"/>
        <v>100</v>
      </c>
    </row>
    <row r="26" spans="1:14" x14ac:dyDescent="0.25">
      <c r="A26" s="7">
        <v>23</v>
      </c>
      <c r="B26" s="7">
        <v>350112</v>
      </c>
      <c r="C26" s="8" t="s">
        <v>21</v>
      </c>
      <c r="D26" s="7">
        <f>'[1]29'!D33</f>
        <v>35010200023</v>
      </c>
      <c r="E26" s="14" t="s">
        <v>21</v>
      </c>
      <c r="F26" s="16">
        <v>3683</v>
      </c>
      <c r="G26" s="9">
        <v>69</v>
      </c>
      <c r="H26" s="10">
        <f t="shared" si="0"/>
        <v>1.8734727124626662</v>
      </c>
      <c r="I26" s="9">
        <v>26</v>
      </c>
      <c r="J26" s="10">
        <f t="shared" si="1"/>
        <v>37.681159420289859</v>
      </c>
      <c r="K26" s="9">
        <v>3</v>
      </c>
      <c r="L26" s="10">
        <f>K26/F19</f>
        <v>8.1015392924655685E-4</v>
      </c>
      <c r="M26" s="9">
        <v>3</v>
      </c>
      <c r="N26" s="10">
        <f t="shared" si="2"/>
        <v>100</v>
      </c>
    </row>
    <row r="27" spans="1:14" x14ac:dyDescent="0.25">
      <c r="A27" s="7">
        <v>24</v>
      </c>
      <c r="B27" s="7"/>
      <c r="C27" s="8"/>
      <c r="D27" s="7">
        <f>'[1]29'!D34</f>
        <v>35010200024</v>
      </c>
      <c r="E27" s="14" t="s">
        <v>27</v>
      </c>
      <c r="F27" s="16">
        <v>2812</v>
      </c>
      <c r="G27" s="9">
        <v>15</v>
      </c>
      <c r="H27" s="10">
        <f t="shared" si="0"/>
        <v>0.53342816500711232</v>
      </c>
      <c r="I27" s="9">
        <v>7</v>
      </c>
      <c r="J27" s="10">
        <f t="shared" si="1"/>
        <v>46.666666666666664</v>
      </c>
      <c r="K27" s="9">
        <v>1</v>
      </c>
      <c r="L27" s="10">
        <f>K27/F20</f>
        <v>1.7412502176562773E-4</v>
      </c>
      <c r="M27" s="9">
        <v>1</v>
      </c>
      <c r="N27" s="10">
        <f t="shared" si="2"/>
        <v>100</v>
      </c>
    </row>
    <row r="28" spans="1:14" x14ac:dyDescent="0.25">
      <c r="A28" s="11" t="s">
        <v>9</v>
      </c>
      <c r="B28" s="12"/>
      <c r="C28" s="12"/>
      <c r="D28" s="12"/>
      <c r="E28" s="13"/>
      <c r="F28" s="9">
        <f>SUM(F4:F27)</f>
        <v>98364</v>
      </c>
      <c r="G28" s="9">
        <f t="shared" ref="F28:G28" si="3">SUM(G4:G27)</f>
        <v>3497</v>
      </c>
      <c r="H28" s="10">
        <f t="shared" si="0"/>
        <v>3.5551624578097676</v>
      </c>
      <c r="I28" s="9">
        <f>SUM(I4:I27)</f>
        <v>2371</v>
      </c>
      <c r="J28" s="10">
        <f t="shared" si="1"/>
        <v>67.80097226193881</v>
      </c>
      <c r="K28" s="9">
        <f>SUM(K4:K27)</f>
        <v>95</v>
      </c>
      <c r="L28" s="10">
        <f t="shared" ref="L28" si="4">K28/F28</f>
        <v>9.6580049611646535E-4</v>
      </c>
      <c r="M28" s="9">
        <f>SUM(M4:M27)</f>
        <v>82</v>
      </c>
      <c r="N28" s="10">
        <f t="shared" si="2"/>
        <v>86.31578947368422</v>
      </c>
    </row>
  </sheetData>
  <mergeCells count="15">
    <mergeCell ref="M1:M3"/>
    <mergeCell ref="N1:N3"/>
    <mergeCell ref="A28:E28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2025-07-09T06:45:27Z</dcterms:created>
  <dcterms:modified xsi:type="dcterms:W3CDTF">2025-07-09T07:09:59Z</dcterms:modified>
</cp:coreProperties>
</file>