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2" documentId="8_{DDBF5D89-7551-40F7-9D59-8449EEAEB9B3}" xr6:coauthVersionLast="47" xr6:coauthVersionMax="47" xr10:uidLastSave="{FEFD0072-7D59-47B0-B1BC-50AA60057F3B}"/>
  <bookViews>
    <workbookView xWindow="14295" yWindow="0" windowWidth="14610" windowHeight="15585" xr2:uid="{8822433D-0F95-4F04-8C1D-49AEFE921D5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K28" i="1"/>
  <c r="L28" i="1" s="1"/>
  <c r="I28" i="1"/>
  <c r="J28" i="1" s="1"/>
  <c r="G28" i="1"/>
  <c r="H28" i="1" s="1"/>
  <c r="F28" i="1"/>
  <c r="M27" i="1"/>
  <c r="N27" i="1" s="1"/>
  <c r="L27" i="1"/>
  <c r="J27" i="1"/>
  <c r="H27" i="1"/>
  <c r="E21" i="1"/>
  <c r="D21" i="1"/>
  <c r="M26" i="1"/>
  <c r="L26" i="1"/>
  <c r="J26" i="1"/>
  <c r="H26" i="1"/>
  <c r="E20" i="1"/>
  <c r="D20" i="1"/>
  <c r="C20" i="1"/>
  <c r="B20" i="1"/>
  <c r="M25" i="1"/>
  <c r="L25" i="1"/>
  <c r="J25" i="1"/>
  <c r="H25" i="1"/>
  <c r="E19" i="1"/>
  <c r="D19" i="1"/>
  <c r="M24" i="1"/>
  <c r="N24" i="1" s="1"/>
  <c r="L24" i="1"/>
  <c r="J24" i="1"/>
  <c r="H24" i="1"/>
  <c r="E18" i="1"/>
  <c r="D18" i="1"/>
  <c r="C18" i="1"/>
  <c r="B18" i="1"/>
  <c r="M23" i="1"/>
  <c r="N23" i="1" s="1"/>
  <c r="L23" i="1"/>
  <c r="J23" i="1"/>
  <c r="H23" i="1"/>
  <c r="E17" i="1"/>
  <c r="D17" i="1"/>
  <c r="M22" i="1"/>
  <c r="L22" i="1"/>
  <c r="J22" i="1"/>
  <c r="H22" i="1"/>
  <c r="E16" i="1"/>
  <c r="D16" i="1"/>
  <c r="C16" i="1"/>
  <c r="B16" i="1"/>
  <c r="M21" i="1"/>
  <c r="L21" i="1"/>
  <c r="J21" i="1"/>
  <c r="H21" i="1"/>
  <c r="E15" i="1"/>
  <c r="D15" i="1"/>
  <c r="M20" i="1"/>
  <c r="N20" i="1" s="1"/>
  <c r="L20" i="1"/>
  <c r="J20" i="1"/>
  <c r="H20" i="1"/>
  <c r="E14" i="1"/>
  <c r="D14" i="1"/>
  <c r="C14" i="1"/>
  <c r="B14" i="1"/>
  <c r="M19" i="1"/>
  <c r="N19" i="1" s="1"/>
  <c r="L19" i="1"/>
  <c r="J19" i="1"/>
  <c r="H19" i="1"/>
  <c r="E13" i="1"/>
  <c r="D13" i="1"/>
  <c r="M18" i="1"/>
  <c r="L18" i="1"/>
  <c r="J18" i="1"/>
  <c r="H18" i="1"/>
  <c r="E12" i="1"/>
  <c r="D12" i="1"/>
  <c r="C12" i="1"/>
  <c r="B12" i="1"/>
  <c r="M17" i="1"/>
  <c r="L17" i="1"/>
  <c r="J17" i="1"/>
  <c r="H17" i="1"/>
  <c r="E11" i="1"/>
  <c r="D11" i="1"/>
  <c r="M16" i="1"/>
  <c r="N16" i="1" s="1"/>
  <c r="L16" i="1"/>
  <c r="J16" i="1"/>
  <c r="H16" i="1"/>
  <c r="E10" i="1"/>
  <c r="D10" i="1"/>
  <c r="C10" i="1"/>
  <c r="B10" i="1"/>
  <c r="M15" i="1"/>
  <c r="N15" i="1" s="1"/>
  <c r="L15" i="1"/>
  <c r="J15" i="1"/>
  <c r="H15" i="1"/>
  <c r="E9" i="1"/>
  <c r="D9" i="1"/>
  <c r="M14" i="1"/>
  <c r="L14" i="1"/>
  <c r="J14" i="1"/>
  <c r="H14" i="1"/>
  <c r="E8" i="1"/>
  <c r="D8" i="1"/>
  <c r="C8" i="1"/>
  <c r="B8" i="1"/>
  <c r="M13" i="1"/>
  <c r="L13" i="1"/>
  <c r="J13" i="1"/>
  <c r="H13" i="1"/>
  <c r="E7" i="1"/>
  <c r="D7" i="1"/>
  <c r="M12" i="1"/>
  <c r="N12" i="1" s="1"/>
  <c r="L12" i="1"/>
  <c r="J12" i="1"/>
  <c r="H12" i="1"/>
  <c r="E6" i="1"/>
  <c r="D6" i="1"/>
  <c r="C6" i="1"/>
  <c r="B6" i="1"/>
  <c r="M11" i="1"/>
  <c r="N11" i="1" s="1"/>
  <c r="L11" i="1"/>
  <c r="J11" i="1"/>
  <c r="H11" i="1"/>
  <c r="E5" i="1"/>
  <c r="D5" i="1"/>
  <c r="M10" i="1"/>
  <c r="L10" i="1"/>
  <c r="J10" i="1"/>
  <c r="H10" i="1"/>
  <c r="E4" i="1"/>
  <c r="D4" i="1"/>
  <c r="C4" i="1"/>
  <c r="B4" i="1"/>
  <c r="M9" i="1"/>
  <c r="L9" i="1"/>
  <c r="J9" i="1"/>
  <c r="H9" i="1"/>
  <c r="M8" i="1"/>
  <c r="L8" i="1"/>
  <c r="J8" i="1"/>
  <c r="H8" i="1"/>
  <c r="M7" i="1"/>
  <c r="L7" i="1"/>
  <c r="J7" i="1"/>
  <c r="H7" i="1"/>
  <c r="M6" i="1"/>
  <c r="L6" i="1"/>
  <c r="J6" i="1"/>
  <c r="H6" i="1"/>
  <c r="M5" i="1"/>
  <c r="L5" i="1"/>
  <c r="J5" i="1"/>
  <c r="H5" i="1"/>
  <c r="M4" i="1"/>
  <c r="L4" i="1"/>
  <c r="J4" i="1"/>
  <c r="H4" i="1"/>
  <c r="N4" i="1" l="1"/>
  <c r="N5" i="1"/>
  <c r="N6" i="1"/>
  <c r="N7" i="1"/>
  <c r="N8" i="1"/>
  <c r="N9" i="1"/>
  <c r="N10" i="1"/>
  <c r="N13" i="1"/>
  <c r="N14" i="1"/>
  <c r="N17" i="1"/>
  <c r="N18" i="1"/>
  <c r="N21" i="1"/>
  <c r="N22" i="1"/>
  <c r="N25" i="1"/>
  <c r="N26" i="1"/>
  <c r="M28" i="1"/>
  <c r="N28" i="1" s="1"/>
</calcChain>
</file>

<file path=xl/sharedStrings.xml><?xml version="1.0" encoding="utf-8"?>
<sst xmlns="http://schemas.openxmlformats.org/spreadsheetml/2006/main" count="29" uniqueCount="19">
  <si>
    <t>NO</t>
  </si>
  <si>
    <t>KECAMATAN</t>
  </si>
  <si>
    <t>PUSKESMAS</t>
  </si>
  <si>
    <t>JUMLAH ESTIMASI PENDERITA HIPERTENSI BERUSIA ≥ 15 TAHUN</t>
  </si>
  <si>
    <t>MENDAPAT PELAYANAN KESEHATAN</t>
  </si>
  <si>
    <t>LAKI-LAKI</t>
  </si>
  <si>
    <t>PEREMPUAN</t>
  </si>
  <si>
    <t>LAKI-LAKI + PEREMPUAN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</si>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</sst>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37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C7D0-ABBC-4E84-BC72-8CE957EE2932}">
  <dimension ref="A1:N28"/>
  <sheetViews>
    <sheetView tabSelected="1" workbookViewId="0">
      <selection activeCell="E9" sqref="E9"/>
    </sheetView>
  </sheetViews>
  <sheetFormatPr defaultRowHeight="15" x14ac:dyDescent="0.25"/>
  <cols>
    <col min="2" max="2" width="14.7109375" customWidth="1"/>
    <col min="3" max="3" width="12.85546875" customWidth="1"/>
    <col min="4" max="4" width="12.5703125" customWidth="1"/>
    <col min="5" max="5" width="11.85546875" customWidth="1"/>
    <col min="7" max="7" width="11.7109375" customWidth="1"/>
    <col min="8" max="8" width="14.28515625" customWidth="1"/>
  </cols>
  <sheetData>
    <row r="1" spans="1:14" x14ac:dyDescent="0.25">
      <c r="A1" s="1" t="s">
        <v>0</v>
      </c>
      <c r="B1" s="2" t="s">
        <v>11</v>
      </c>
      <c r="C1" s="1" t="s">
        <v>1</v>
      </c>
      <c r="D1" s="2" t="s">
        <v>12</v>
      </c>
      <c r="E1" s="1" t="s">
        <v>2</v>
      </c>
      <c r="F1" s="3" t="s">
        <v>3</v>
      </c>
      <c r="G1" s="4"/>
      <c r="H1" s="4"/>
      <c r="I1" s="1" t="s">
        <v>4</v>
      </c>
      <c r="J1" s="4"/>
      <c r="K1" s="4"/>
      <c r="L1" s="4"/>
      <c r="M1" s="4"/>
      <c r="N1" s="4"/>
    </row>
    <row r="2" spans="1:14" ht="25.5" customHeight="1" x14ac:dyDescent="0.25">
      <c r="A2" s="4"/>
      <c r="B2" s="2"/>
      <c r="C2" s="4"/>
      <c r="D2" s="2"/>
      <c r="E2" s="4"/>
      <c r="F2" s="4"/>
      <c r="G2" s="4"/>
      <c r="H2" s="4"/>
      <c r="I2" s="1" t="s">
        <v>5</v>
      </c>
      <c r="J2" s="4"/>
      <c r="K2" s="1" t="s">
        <v>6</v>
      </c>
      <c r="L2" s="4"/>
      <c r="M2" s="3" t="s">
        <v>7</v>
      </c>
      <c r="N2" s="4"/>
    </row>
    <row r="3" spans="1:14" ht="48" x14ac:dyDescent="0.25">
      <c r="A3" s="4"/>
      <c r="B3" s="2"/>
      <c r="C3" s="4"/>
      <c r="D3" s="2"/>
      <c r="E3" s="4"/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  <c r="K3" s="6" t="s">
        <v>8</v>
      </c>
      <c r="L3" s="6" t="s">
        <v>9</v>
      </c>
      <c r="M3" s="6" t="s">
        <v>8</v>
      </c>
      <c r="N3" s="6" t="s">
        <v>9</v>
      </c>
    </row>
    <row r="4" spans="1:14" x14ac:dyDescent="0.25">
      <c r="A4" s="7">
        <v>1</v>
      </c>
      <c r="B4" s="7">
        <f>'[1]74'!B11</f>
        <v>350101</v>
      </c>
      <c r="C4" s="8" t="str">
        <f>'[1]9'!C9</f>
        <v>Donorojo</v>
      </c>
      <c r="D4" s="7">
        <f>'[1]74'!D11</f>
        <v>35010200001</v>
      </c>
      <c r="E4" s="8" t="str">
        <f>'[1]9'!E9</f>
        <v>Donorojo</v>
      </c>
      <c r="F4" s="9">
        <v>3179</v>
      </c>
      <c r="G4" s="9">
        <v>3091</v>
      </c>
      <c r="H4" s="10">
        <f t="shared" ref="H4:H28" si="0">SUM(F4:G4)</f>
        <v>6270</v>
      </c>
      <c r="I4" s="9">
        <v>1510</v>
      </c>
      <c r="J4" s="11">
        <f t="shared" ref="J4:J28" si="1">I4/F4*100</f>
        <v>47.499213589178986</v>
      </c>
      <c r="K4" s="9">
        <v>3003</v>
      </c>
      <c r="L4" s="11">
        <f t="shared" ref="L4:L28" si="2">K4/G4*100</f>
        <v>97.15302491103202</v>
      </c>
      <c r="M4" s="10">
        <f t="shared" ref="M4:M27" si="3">SUM(I4,K4)</f>
        <v>4513</v>
      </c>
      <c r="N4" s="11">
        <f t="shared" ref="N4:N28" si="4">M4/H4*100</f>
        <v>71.977671451355661</v>
      </c>
    </row>
    <row r="5" spans="1:14" x14ac:dyDescent="0.25">
      <c r="A5" s="7">
        <v>2</v>
      </c>
      <c r="B5" s="7"/>
      <c r="C5" s="8"/>
      <c r="D5" s="7">
        <f>'[1]74'!D12</f>
        <v>35010200002</v>
      </c>
      <c r="E5" s="8" t="str">
        <f>'[1]9'!E10</f>
        <v>Kalak</v>
      </c>
      <c r="F5" s="9">
        <v>1979</v>
      </c>
      <c r="G5" s="9">
        <v>2029</v>
      </c>
      <c r="H5" s="10">
        <f t="shared" si="0"/>
        <v>4008</v>
      </c>
      <c r="I5" s="9">
        <v>789</v>
      </c>
      <c r="J5" s="11">
        <f t="shared" si="1"/>
        <v>39.86862051541182</v>
      </c>
      <c r="K5" s="9">
        <v>3306</v>
      </c>
      <c r="L5" s="11">
        <f t="shared" si="2"/>
        <v>162.93740758994579</v>
      </c>
      <c r="M5" s="10">
        <f t="shared" si="3"/>
        <v>4095</v>
      </c>
      <c r="N5" s="11">
        <f t="shared" si="4"/>
        <v>102.17065868263472</v>
      </c>
    </row>
    <row r="6" spans="1:14" x14ac:dyDescent="0.25">
      <c r="A6" s="7">
        <v>3</v>
      </c>
      <c r="B6" s="7">
        <f>'[1]74'!B13</f>
        <v>350102</v>
      </c>
      <c r="C6" s="8" t="str">
        <f>'[1]9'!C11</f>
        <v>Punung</v>
      </c>
      <c r="D6" s="7">
        <f>'[1]74'!D13</f>
        <v>35010200003</v>
      </c>
      <c r="E6" s="8" t="str">
        <f>'[1]9'!E11</f>
        <v>Punung</v>
      </c>
      <c r="F6" s="9">
        <v>3051</v>
      </c>
      <c r="G6" s="9">
        <v>3152</v>
      </c>
      <c r="H6" s="10">
        <f t="shared" si="0"/>
        <v>6203</v>
      </c>
      <c r="I6" s="9">
        <v>1096</v>
      </c>
      <c r="J6" s="11">
        <f t="shared" si="1"/>
        <v>35.922648312028841</v>
      </c>
      <c r="K6" s="9">
        <v>2215</v>
      </c>
      <c r="L6" s="11">
        <f t="shared" si="2"/>
        <v>70.272842639593918</v>
      </c>
      <c r="M6" s="10">
        <f t="shared" si="3"/>
        <v>3311</v>
      </c>
      <c r="N6" s="11">
        <f t="shared" si="4"/>
        <v>53.37739803320973</v>
      </c>
    </row>
    <row r="7" spans="1:14" x14ac:dyDescent="0.25">
      <c r="A7" s="7">
        <v>4</v>
      </c>
      <c r="B7" s="7"/>
      <c r="C7" s="8"/>
      <c r="D7" s="7">
        <f>'[1]74'!D14</f>
        <v>35010200004</v>
      </c>
      <c r="E7" s="8" t="str">
        <f>'[1]9'!E12</f>
        <v>Gondosari</v>
      </c>
      <c r="F7" s="9">
        <v>1854</v>
      </c>
      <c r="G7" s="9">
        <v>1856</v>
      </c>
      <c r="H7" s="10">
        <f t="shared" si="0"/>
        <v>3710</v>
      </c>
      <c r="I7" s="9">
        <v>571</v>
      </c>
      <c r="J7" s="11">
        <f t="shared" si="1"/>
        <v>30.798274002157498</v>
      </c>
      <c r="K7" s="9">
        <v>1418</v>
      </c>
      <c r="L7" s="11">
        <f t="shared" si="2"/>
        <v>76.400862068965509</v>
      </c>
      <c r="M7" s="10">
        <f t="shared" si="3"/>
        <v>1989</v>
      </c>
      <c r="N7" s="11">
        <f t="shared" si="4"/>
        <v>53.611859838274931</v>
      </c>
    </row>
    <row r="8" spans="1:14" x14ac:dyDescent="0.25">
      <c r="A8" s="7">
        <v>5</v>
      </c>
      <c r="B8" s="7">
        <f>'[1]74'!B15</f>
        <v>350103</v>
      </c>
      <c r="C8" s="8" t="str">
        <f>'[1]9'!C13</f>
        <v>Pringkuku</v>
      </c>
      <c r="D8" s="7">
        <f>'[1]74'!D15</f>
        <v>35010200005</v>
      </c>
      <c r="E8" s="8" t="str">
        <f>'[1]9'!E13</f>
        <v>Pringkuku</v>
      </c>
      <c r="F8" s="9">
        <v>2952</v>
      </c>
      <c r="G8" s="9">
        <v>2970</v>
      </c>
      <c r="H8" s="10">
        <f t="shared" si="0"/>
        <v>5922</v>
      </c>
      <c r="I8" s="9">
        <v>1371</v>
      </c>
      <c r="J8" s="11">
        <f t="shared" si="1"/>
        <v>46.443089430894311</v>
      </c>
      <c r="K8" s="9">
        <v>4071</v>
      </c>
      <c r="L8" s="11">
        <f t="shared" si="2"/>
        <v>137.07070707070707</v>
      </c>
      <c r="M8" s="10">
        <f t="shared" si="3"/>
        <v>5442</v>
      </c>
      <c r="N8" s="11">
        <f t="shared" si="4"/>
        <v>91.894630192502532</v>
      </c>
    </row>
    <row r="9" spans="1:14" x14ac:dyDescent="0.25">
      <c r="A9" s="7">
        <v>6</v>
      </c>
      <c r="B9" s="7"/>
      <c r="C9" s="8"/>
      <c r="D9" s="7">
        <f>'[1]74'!D16</f>
        <v>35010200006</v>
      </c>
      <c r="E9" s="8" t="str">
        <f>'[1]9'!E14</f>
        <v>Candi</v>
      </c>
      <c r="F9" s="9">
        <v>1491</v>
      </c>
      <c r="G9" s="9">
        <v>1501</v>
      </c>
      <c r="H9" s="10">
        <f t="shared" si="0"/>
        <v>2992</v>
      </c>
      <c r="I9" s="9">
        <v>529</v>
      </c>
      <c r="J9" s="11">
        <f t="shared" si="1"/>
        <v>35.479543930248155</v>
      </c>
      <c r="K9" s="9">
        <v>1392</v>
      </c>
      <c r="L9" s="11">
        <f t="shared" si="2"/>
        <v>92.738174550299803</v>
      </c>
      <c r="M9" s="10">
        <f t="shared" si="3"/>
        <v>1921</v>
      </c>
      <c r="N9" s="11">
        <f t="shared" si="4"/>
        <v>64.204545454545453</v>
      </c>
    </row>
    <row r="10" spans="1:14" x14ac:dyDescent="0.25">
      <c r="A10" s="7">
        <v>7</v>
      </c>
      <c r="B10" s="7">
        <f>'[1]74'!B17</f>
        <v>350104</v>
      </c>
      <c r="C10" s="8" t="str">
        <f>'[1]9'!C15</f>
        <v>Pacitan</v>
      </c>
      <c r="D10" s="7">
        <f>'[1]74'!D17</f>
        <v>35010200007</v>
      </c>
      <c r="E10" s="8" t="str">
        <f>'[1]9'!E15</f>
        <v>Pacitan</v>
      </c>
      <c r="F10" s="9">
        <v>3355</v>
      </c>
      <c r="G10" s="9">
        <v>3358</v>
      </c>
      <c r="H10" s="10">
        <f t="shared" si="0"/>
        <v>6713</v>
      </c>
      <c r="I10" s="9">
        <v>2142</v>
      </c>
      <c r="J10" s="11">
        <f t="shared" si="1"/>
        <v>63.845007451564825</v>
      </c>
      <c r="K10" s="9">
        <v>2960</v>
      </c>
      <c r="L10" s="11">
        <f t="shared" si="2"/>
        <v>88.147706968433596</v>
      </c>
      <c r="M10" s="10">
        <f t="shared" si="3"/>
        <v>5102</v>
      </c>
      <c r="N10" s="11">
        <f t="shared" si="4"/>
        <v>76.001787576344398</v>
      </c>
    </row>
    <row r="11" spans="1:14" x14ac:dyDescent="0.25">
      <c r="A11" s="7">
        <v>8</v>
      </c>
      <c r="B11" s="7"/>
      <c r="C11" s="8"/>
      <c r="D11" s="7">
        <f>'[1]74'!D18</f>
        <v>35010200008</v>
      </c>
      <c r="E11" s="8" t="str">
        <f>'[1]9'!E16</f>
        <v>Tanjungsari</v>
      </c>
      <c r="F11" s="9">
        <v>7021</v>
      </c>
      <c r="G11" s="9">
        <v>7056</v>
      </c>
      <c r="H11" s="10">
        <f t="shared" si="0"/>
        <v>14077</v>
      </c>
      <c r="I11" s="9">
        <v>4528</v>
      </c>
      <c r="J11" s="11">
        <f t="shared" si="1"/>
        <v>64.492237572995307</v>
      </c>
      <c r="K11" s="9">
        <v>4831</v>
      </c>
      <c r="L11" s="11">
        <f t="shared" si="2"/>
        <v>68.466553287981853</v>
      </c>
      <c r="M11" s="10">
        <f t="shared" si="3"/>
        <v>9359</v>
      </c>
      <c r="N11" s="11">
        <f t="shared" si="4"/>
        <v>66.484336151168577</v>
      </c>
    </row>
    <row r="12" spans="1:14" x14ac:dyDescent="0.25">
      <c r="A12" s="7">
        <v>9</v>
      </c>
      <c r="B12" s="7">
        <f>'[1]74'!B19</f>
        <v>350105</v>
      </c>
      <c r="C12" s="8" t="str">
        <f>'[1]9'!C17</f>
        <v>Kebonagung</v>
      </c>
      <c r="D12" s="7">
        <f>'[1]74'!D19</f>
        <v>35010200009</v>
      </c>
      <c r="E12" s="8" t="str">
        <f>'[1]9'!E17</f>
        <v>Kebonagung</v>
      </c>
      <c r="F12" s="9">
        <v>3655</v>
      </c>
      <c r="G12" s="9">
        <v>3504</v>
      </c>
      <c r="H12" s="10">
        <f t="shared" si="0"/>
        <v>7159</v>
      </c>
      <c r="I12" s="9">
        <v>2787</v>
      </c>
      <c r="J12" s="11">
        <f t="shared" si="1"/>
        <v>76.251709986320108</v>
      </c>
      <c r="K12" s="9">
        <v>3711</v>
      </c>
      <c r="L12" s="11">
        <f t="shared" si="2"/>
        <v>105.90753424657535</v>
      </c>
      <c r="M12" s="10">
        <f t="shared" si="3"/>
        <v>6498</v>
      </c>
      <c r="N12" s="11">
        <f t="shared" si="4"/>
        <v>90.766866880849278</v>
      </c>
    </row>
    <row r="13" spans="1:14" x14ac:dyDescent="0.25">
      <c r="A13" s="7">
        <v>10</v>
      </c>
      <c r="B13" s="7"/>
      <c r="C13" s="8"/>
      <c r="D13" s="7">
        <f>'[1]74'!D20</f>
        <v>35010200010</v>
      </c>
      <c r="E13" s="8" t="str">
        <f>'[1]9'!E18</f>
        <v>Ketrowonojoyo</v>
      </c>
      <c r="F13" s="9">
        <v>2774</v>
      </c>
      <c r="G13" s="9">
        <v>2677</v>
      </c>
      <c r="H13" s="10">
        <f t="shared" si="0"/>
        <v>5451</v>
      </c>
      <c r="I13" s="9">
        <v>725</v>
      </c>
      <c r="J13" s="11">
        <f t="shared" si="1"/>
        <v>26.135544340302815</v>
      </c>
      <c r="K13" s="9">
        <v>2120</v>
      </c>
      <c r="L13" s="11">
        <f t="shared" si="2"/>
        <v>79.193126634292128</v>
      </c>
      <c r="M13" s="10">
        <f t="shared" si="3"/>
        <v>2845</v>
      </c>
      <c r="N13" s="11">
        <f t="shared" si="4"/>
        <v>52.192258301229131</v>
      </c>
    </row>
    <row r="14" spans="1:14" x14ac:dyDescent="0.25">
      <c r="A14" s="7">
        <v>11</v>
      </c>
      <c r="B14" s="7">
        <f>'[1]74'!B21</f>
        <v>350106</v>
      </c>
      <c r="C14" s="8" t="str">
        <f>'[1]9'!C19</f>
        <v>Arjosari</v>
      </c>
      <c r="D14" s="7">
        <f>'[1]74'!D21</f>
        <v>35010200011</v>
      </c>
      <c r="E14" s="8" t="str">
        <f>'[1]9'!E19</f>
        <v>Arjosari</v>
      </c>
      <c r="F14" s="9">
        <v>4349</v>
      </c>
      <c r="G14" s="9">
        <v>4300</v>
      </c>
      <c r="H14" s="10">
        <f t="shared" si="0"/>
        <v>8649</v>
      </c>
      <c r="I14" s="9">
        <v>1572</v>
      </c>
      <c r="J14" s="11">
        <f t="shared" si="1"/>
        <v>36.146240515060931</v>
      </c>
      <c r="K14" s="9">
        <v>1991</v>
      </c>
      <c r="L14" s="11">
        <f t="shared" si="2"/>
        <v>46.302325581395351</v>
      </c>
      <c r="M14" s="10">
        <f t="shared" si="3"/>
        <v>3563</v>
      </c>
      <c r="N14" s="11">
        <f t="shared" si="4"/>
        <v>41.195513932246506</v>
      </c>
    </row>
    <row r="15" spans="1:14" x14ac:dyDescent="0.25">
      <c r="A15" s="7">
        <v>12</v>
      </c>
      <c r="B15" s="7"/>
      <c r="C15" s="8"/>
      <c r="D15" s="7">
        <f>'[1]74'!D22</f>
        <v>35010200012</v>
      </c>
      <c r="E15" s="8" t="str">
        <f>'[1]9'!E20</f>
        <v>Kedungbendo</v>
      </c>
      <c r="F15" s="9">
        <v>1316</v>
      </c>
      <c r="G15" s="9">
        <v>1326</v>
      </c>
      <c r="H15" s="10">
        <f t="shared" si="0"/>
        <v>2642</v>
      </c>
      <c r="I15" s="9">
        <v>528</v>
      </c>
      <c r="J15" s="11">
        <f t="shared" si="1"/>
        <v>40.121580547112465</v>
      </c>
      <c r="K15" s="9">
        <v>913</v>
      </c>
      <c r="L15" s="11">
        <f t="shared" si="2"/>
        <v>68.853695324283564</v>
      </c>
      <c r="M15" s="10">
        <f t="shared" si="3"/>
        <v>1441</v>
      </c>
      <c r="N15" s="11">
        <f t="shared" si="4"/>
        <v>54.542013626040877</v>
      </c>
    </row>
    <row r="16" spans="1:14" x14ac:dyDescent="0.25">
      <c r="A16" s="7">
        <v>13</v>
      </c>
      <c r="B16" s="7">
        <f>'[1]74'!B23</f>
        <v>350107</v>
      </c>
      <c r="C16" s="8" t="str">
        <f>'[1]9'!C21</f>
        <v>Nawangan</v>
      </c>
      <c r="D16" s="7">
        <f>'[1]74'!D23</f>
        <v>35010200013</v>
      </c>
      <c r="E16" s="8" t="str">
        <f>'[1]9'!E21</f>
        <v>Nawangan</v>
      </c>
      <c r="F16" s="9">
        <v>3800</v>
      </c>
      <c r="G16" s="9">
        <v>3858</v>
      </c>
      <c r="H16" s="10">
        <f t="shared" si="0"/>
        <v>7658</v>
      </c>
      <c r="I16" s="9">
        <v>1916</v>
      </c>
      <c r="J16" s="11">
        <f t="shared" si="1"/>
        <v>50.421052631578945</v>
      </c>
      <c r="K16" s="9">
        <v>3138</v>
      </c>
      <c r="L16" s="11">
        <f t="shared" si="2"/>
        <v>81.337480559875587</v>
      </c>
      <c r="M16" s="10">
        <f t="shared" si="3"/>
        <v>5054</v>
      </c>
      <c r="N16" s="11">
        <f t="shared" si="4"/>
        <v>65.996343692870198</v>
      </c>
    </row>
    <row r="17" spans="1:14" x14ac:dyDescent="0.25">
      <c r="A17" s="7">
        <v>14</v>
      </c>
      <c r="B17" s="7"/>
      <c r="C17" s="8"/>
      <c r="D17" s="7">
        <f>'[1]74'!D24</f>
        <v>35010200014</v>
      </c>
      <c r="E17" s="8" t="str">
        <f>'[1]9'!E22</f>
        <v>Pakis Baru</v>
      </c>
      <c r="F17" s="9">
        <v>3061</v>
      </c>
      <c r="G17" s="9">
        <v>3091</v>
      </c>
      <c r="H17" s="10">
        <f t="shared" si="0"/>
        <v>6152</v>
      </c>
      <c r="I17" s="9">
        <v>1161</v>
      </c>
      <c r="J17" s="11">
        <f t="shared" si="1"/>
        <v>37.928781443972561</v>
      </c>
      <c r="K17" s="9">
        <v>3523</v>
      </c>
      <c r="L17" s="11">
        <f t="shared" si="2"/>
        <v>113.97605952766095</v>
      </c>
      <c r="M17" s="10">
        <f t="shared" si="3"/>
        <v>4684</v>
      </c>
      <c r="N17" s="11">
        <f t="shared" si="4"/>
        <v>76.137841352405715</v>
      </c>
    </row>
    <row r="18" spans="1:14" x14ac:dyDescent="0.25">
      <c r="A18" s="7">
        <v>15</v>
      </c>
      <c r="B18" s="7">
        <f>'[1]74'!B25</f>
        <v>350108</v>
      </c>
      <c r="C18" s="8" t="str">
        <f>'[1]9'!C23</f>
        <v>Bandar</v>
      </c>
      <c r="D18" s="7">
        <f>'[1]74'!D25</f>
        <v>35010200015</v>
      </c>
      <c r="E18" s="8" t="str">
        <f>'[1]9'!E23</f>
        <v>Bandar</v>
      </c>
      <c r="F18" s="9">
        <v>3113</v>
      </c>
      <c r="G18" s="9">
        <v>3104</v>
      </c>
      <c r="H18" s="10">
        <f t="shared" si="0"/>
        <v>6217</v>
      </c>
      <c r="I18" s="9">
        <v>2934</v>
      </c>
      <c r="J18" s="11">
        <f t="shared" si="1"/>
        <v>94.249919691615801</v>
      </c>
      <c r="K18" s="9">
        <v>2963</v>
      </c>
      <c r="L18" s="11">
        <f t="shared" si="2"/>
        <v>95.457474226804123</v>
      </c>
      <c r="M18" s="10">
        <f t="shared" si="3"/>
        <v>5897</v>
      </c>
      <c r="N18" s="11">
        <f t="shared" si="4"/>
        <v>94.852822904938066</v>
      </c>
    </row>
    <row r="19" spans="1:14" x14ac:dyDescent="0.25">
      <c r="A19" s="7">
        <v>16</v>
      </c>
      <c r="B19" s="7"/>
      <c r="C19" s="8"/>
      <c r="D19" s="7">
        <f>'[1]74'!D26</f>
        <v>35010200016</v>
      </c>
      <c r="E19" s="8" t="str">
        <f>'[1]9'!E24</f>
        <v>Jeruk</v>
      </c>
      <c r="F19" s="9">
        <v>2926</v>
      </c>
      <c r="G19" s="9">
        <v>2940</v>
      </c>
      <c r="H19" s="10">
        <f t="shared" si="0"/>
        <v>5866</v>
      </c>
      <c r="I19" s="9">
        <v>896</v>
      </c>
      <c r="J19" s="11">
        <f t="shared" si="1"/>
        <v>30.62200956937799</v>
      </c>
      <c r="K19" s="9">
        <v>1907</v>
      </c>
      <c r="L19" s="11">
        <f t="shared" si="2"/>
        <v>64.863945578231295</v>
      </c>
      <c r="M19" s="10">
        <f t="shared" si="3"/>
        <v>2803</v>
      </c>
      <c r="N19" s="11">
        <f t="shared" si="4"/>
        <v>47.783839072621888</v>
      </c>
    </row>
    <row r="20" spans="1:14" x14ac:dyDescent="0.25">
      <c r="A20" s="7">
        <v>17</v>
      </c>
      <c r="B20" s="7">
        <f>'[1]74'!B27</f>
        <v>350109</v>
      </c>
      <c r="C20" s="8" t="str">
        <f>'[1]9'!C25</f>
        <v>Tegalombo</v>
      </c>
      <c r="D20" s="7">
        <f>'[1]74'!D27</f>
        <v>35010200017</v>
      </c>
      <c r="E20" s="8" t="str">
        <f>'[1]9'!E25</f>
        <v>Tegalombo</v>
      </c>
      <c r="F20" s="9">
        <v>4624</v>
      </c>
      <c r="G20" s="9">
        <v>4619</v>
      </c>
      <c r="H20" s="10">
        <f t="shared" si="0"/>
        <v>9243</v>
      </c>
      <c r="I20" s="9">
        <v>3591</v>
      </c>
      <c r="J20" s="11">
        <f t="shared" si="1"/>
        <v>77.660034602076124</v>
      </c>
      <c r="K20" s="9">
        <v>3793</v>
      </c>
      <c r="L20" s="11">
        <f t="shared" si="2"/>
        <v>82.117341415890891</v>
      </c>
      <c r="M20" s="10">
        <f t="shared" si="3"/>
        <v>7384</v>
      </c>
      <c r="N20" s="11">
        <f t="shared" si="4"/>
        <v>79.887482419127991</v>
      </c>
    </row>
    <row r="21" spans="1:14" x14ac:dyDescent="0.25">
      <c r="A21" s="7">
        <v>18</v>
      </c>
      <c r="B21" s="7"/>
      <c r="C21" s="8"/>
      <c r="D21" s="7">
        <f>'[1]74'!D28</f>
        <v>35010200018</v>
      </c>
      <c r="E21" s="8" t="str">
        <f>'[1]9'!E26</f>
        <v>Gemaharjo</v>
      </c>
      <c r="F21" s="9">
        <v>2501</v>
      </c>
      <c r="G21" s="9">
        <v>2530</v>
      </c>
      <c r="H21" s="10">
        <f t="shared" si="0"/>
        <v>5031</v>
      </c>
      <c r="I21" s="9">
        <v>804</v>
      </c>
      <c r="J21" s="11">
        <f t="shared" si="1"/>
        <v>32.147141143542584</v>
      </c>
      <c r="K21" s="9">
        <v>2826</v>
      </c>
      <c r="L21" s="11">
        <f t="shared" si="2"/>
        <v>111.699604743083</v>
      </c>
      <c r="M21" s="10">
        <f t="shared" si="3"/>
        <v>3630</v>
      </c>
      <c r="N21" s="11">
        <f t="shared" si="4"/>
        <v>72.152653548002391</v>
      </c>
    </row>
    <row r="22" spans="1:14" x14ac:dyDescent="0.25">
      <c r="A22" s="7">
        <v>19</v>
      </c>
      <c r="B22" s="18">
        <v>350110</v>
      </c>
      <c r="C22" s="17" t="s">
        <v>13</v>
      </c>
      <c r="D22" s="7">
        <f>'[1]74'!D29</f>
        <v>35010200019</v>
      </c>
      <c r="E22" s="17" t="s">
        <v>13</v>
      </c>
      <c r="F22" s="9">
        <v>8159</v>
      </c>
      <c r="G22" s="9">
        <v>8005</v>
      </c>
      <c r="H22" s="10">
        <f t="shared" si="0"/>
        <v>16164</v>
      </c>
      <c r="I22" s="9">
        <v>6184</v>
      </c>
      <c r="J22" s="11">
        <f t="shared" si="1"/>
        <v>75.793602157127097</v>
      </c>
      <c r="K22" s="9">
        <v>7025</v>
      </c>
      <c r="L22" s="11">
        <f t="shared" si="2"/>
        <v>87.757651467832602</v>
      </c>
      <c r="M22" s="10">
        <f t="shared" si="3"/>
        <v>13209</v>
      </c>
      <c r="N22" s="11">
        <f t="shared" si="4"/>
        <v>81.718634001484787</v>
      </c>
    </row>
    <row r="23" spans="1:14" x14ac:dyDescent="0.25">
      <c r="A23" s="7">
        <v>20</v>
      </c>
      <c r="B23" s="18"/>
      <c r="C23" s="17"/>
      <c r="D23" s="7">
        <f>'[1]74'!D30</f>
        <v>35010200020</v>
      </c>
      <c r="E23" s="17" t="s">
        <v>16</v>
      </c>
      <c r="F23" s="9">
        <v>3619</v>
      </c>
      <c r="G23" s="9">
        <v>3482</v>
      </c>
      <c r="H23" s="10">
        <f t="shared" si="0"/>
        <v>7101</v>
      </c>
      <c r="I23" s="9">
        <v>1532</v>
      </c>
      <c r="J23" s="11">
        <f t="shared" si="1"/>
        <v>42.332135949157227</v>
      </c>
      <c r="K23" s="9">
        <v>3852</v>
      </c>
      <c r="L23" s="11">
        <f t="shared" si="2"/>
        <v>110.62607696726019</v>
      </c>
      <c r="M23" s="10">
        <f t="shared" si="3"/>
        <v>5384</v>
      </c>
      <c r="N23" s="11">
        <f t="shared" si="4"/>
        <v>75.820306999014221</v>
      </c>
    </row>
    <row r="24" spans="1:14" x14ac:dyDescent="0.25">
      <c r="A24" s="7">
        <v>21</v>
      </c>
      <c r="B24" s="18">
        <v>350111</v>
      </c>
      <c r="C24" s="17" t="s">
        <v>14</v>
      </c>
      <c r="D24" s="7">
        <f>'[1]74'!D31</f>
        <v>35010200021</v>
      </c>
      <c r="E24" s="17" t="s">
        <v>14</v>
      </c>
      <c r="F24" s="9">
        <v>4417</v>
      </c>
      <c r="G24" s="9">
        <v>4425</v>
      </c>
      <c r="H24" s="10">
        <f t="shared" si="0"/>
        <v>8842</v>
      </c>
      <c r="I24" s="9">
        <v>1880</v>
      </c>
      <c r="J24" s="11">
        <f t="shared" si="1"/>
        <v>42.562825447136063</v>
      </c>
      <c r="K24" s="9">
        <v>2553</v>
      </c>
      <c r="L24" s="11">
        <f t="shared" si="2"/>
        <v>57.694915254237287</v>
      </c>
      <c r="M24" s="10">
        <f t="shared" si="3"/>
        <v>4433</v>
      </c>
      <c r="N24" s="11">
        <f t="shared" si="4"/>
        <v>50.135715901379776</v>
      </c>
    </row>
    <row r="25" spans="1:14" x14ac:dyDescent="0.25">
      <c r="A25" s="7">
        <v>22</v>
      </c>
      <c r="B25" s="18"/>
      <c r="C25" s="17"/>
      <c r="D25" s="7">
        <f>'[1]74'!D32</f>
        <v>35010200022</v>
      </c>
      <c r="E25" s="17" t="s">
        <v>17</v>
      </c>
      <c r="F25" s="9">
        <v>2171</v>
      </c>
      <c r="G25" s="9">
        <v>2166</v>
      </c>
      <c r="H25" s="10">
        <f t="shared" si="0"/>
        <v>4337</v>
      </c>
      <c r="I25" s="9">
        <v>1163</v>
      </c>
      <c r="J25" s="11">
        <f t="shared" si="1"/>
        <v>53.569783509903267</v>
      </c>
      <c r="K25" s="9">
        <v>2705</v>
      </c>
      <c r="L25" s="11">
        <f t="shared" si="2"/>
        <v>124.88457987072945</v>
      </c>
      <c r="M25" s="10">
        <f t="shared" si="3"/>
        <v>3868</v>
      </c>
      <c r="N25" s="11">
        <f t="shared" si="4"/>
        <v>89.186073322573208</v>
      </c>
    </row>
    <row r="26" spans="1:14" x14ac:dyDescent="0.25">
      <c r="A26" s="7">
        <v>23</v>
      </c>
      <c r="B26" s="18">
        <v>350112</v>
      </c>
      <c r="C26" s="17" t="s">
        <v>15</v>
      </c>
      <c r="D26" s="7">
        <f>'[1]74'!D33</f>
        <v>35010200023</v>
      </c>
      <c r="E26" s="17" t="s">
        <v>15</v>
      </c>
      <c r="F26" s="9">
        <v>3133</v>
      </c>
      <c r="G26" s="9">
        <v>3062</v>
      </c>
      <c r="H26" s="10">
        <f t="shared" si="0"/>
        <v>6195</v>
      </c>
      <c r="I26" s="9">
        <v>2128</v>
      </c>
      <c r="J26" s="11">
        <f t="shared" si="1"/>
        <v>67.922119374401532</v>
      </c>
      <c r="K26" s="9">
        <v>2830</v>
      </c>
      <c r="L26" s="11">
        <f t="shared" si="2"/>
        <v>92.423252775963434</v>
      </c>
      <c r="M26" s="10">
        <f t="shared" si="3"/>
        <v>4958</v>
      </c>
      <c r="N26" s="11">
        <f t="shared" si="4"/>
        <v>80.032284100080702</v>
      </c>
    </row>
    <row r="27" spans="1:14" x14ac:dyDescent="0.25">
      <c r="A27" s="7">
        <v>24</v>
      </c>
      <c r="B27" s="18"/>
      <c r="C27" s="17"/>
      <c r="D27" s="7">
        <f>'[1]74'!D34</f>
        <v>35010200024</v>
      </c>
      <c r="E27" s="17" t="s">
        <v>18</v>
      </c>
      <c r="F27" s="9">
        <v>1566</v>
      </c>
      <c r="G27" s="9">
        <v>1552</v>
      </c>
      <c r="H27" s="10">
        <f t="shared" si="0"/>
        <v>3118</v>
      </c>
      <c r="I27" s="9">
        <v>1077</v>
      </c>
      <c r="J27" s="11">
        <f t="shared" si="1"/>
        <v>68.773946360153261</v>
      </c>
      <c r="K27" s="9">
        <v>1821</v>
      </c>
      <c r="L27" s="11">
        <f t="shared" si="2"/>
        <v>117.33247422680412</v>
      </c>
      <c r="M27" s="10">
        <f t="shared" si="3"/>
        <v>2898</v>
      </c>
      <c r="N27" s="11">
        <f t="shared" si="4"/>
        <v>92.944194996792817</v>
      </c>
    </row>
    <row r="28" spans="1:14" x14ac:dyDescent="0.25">
      <c r="A28" s="12" t="s">
        <v>10</v>
      </c>
      <c r="B28" s="13"/>
      <c r="C28" s="13"/>
      <c r="D28" s="13"/>
      <c r="E28" s="14"/>
      <c r="F28" s="15">
        <f t="shared" ref="F28:G28" si="5">SUM(F4:F27)</f>
        <v>80066</v>
      </c>
      <c r="G28" s="15">
        <f t="shared" si="5"/>
        <v>79654</v>
      </c>
      <c r="H28" s="15">
        <f t="shared" si="0"/>
        <v>159720</v>
      </c>
      <c r="I28" s="15">
        <f>SUM(I4:I27)</f>
        <v>43414</v>
      </c>
      <c r="J28" s="16">
        <f t="shared" si="1"/>
        <v>54.222766217870259</v>
      </c>
      <c r="K28" s="15">
        <f>SUM(K4:K27)</f>
        <v>70867</v>
      </c>
      <c r="L28" s="16">
        <f t="shared" si="2"/>
        <v>88.968538930876036</v>
      </c>
      <c r="M28" s="15">
        <f>SUM(M4:M27)</f>
        <v>114281</v>
      </c>
      <c r="N28" s="16">
        <f t="shared" si="4"/>
        <v>71.550838968194341</v>
      </c>
    </row>
  </sheetData>
  <mergeCells count="11">
    <mergeCell ref="I1:N1"/>
    <mergeCell ref="I2:J2"/>
    <mergeCell ref="K2:L2"/>
    <mergeCell ref="M2:N2"/>
    <mergeCell ref="A28:E28"/>
    <mergeCell ref="A1:A3"/>
    <mergeCell ref="B1:B3"/>
    <mergeCell ref="C1:C3"/>
    <mergeCell ref="D1:D3"/>
    <mergeCell ref="E1:E3"/>
    <mergeCell ref="F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2025-07-11T04:02:48Z</dcterms:created>
  <dcterms:modified xsi:type="dcterms:W3CDTF">2025-07-11T04:11:48Z</dcterms:modified>
</cp:coreProperties>
</file>